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/>
  <bookViews>
    <workbookView xWindow="0" yWindow="180" windowWidth="15450" windowHeight="8010" tabRatio="599"/>
  </bookViews>
  <sheets>
    <sheet name="Лист1" sheetId="6" r:id="rId1"/>
  </sheets>
  <definedNames>
    <definedName name="Excel_BuiltIn_Print_Area_2">#REF!</definedName>
    <definedName name="Excel_BuiltIn_Print_Area_3">#REF!</definedName>
    <definedName name="Excel_BuiltIn_Print_Area_4">#REF!</definedName>
    <definedName name="Excel_BuiltIn_Print_Area_5">#REF!</definedName>
    <definedName name="Excel_BuiltIn_Print_Area_8">#REF!</definedName>
  </definedNames>
  <calcPr calcId="125725"/>
</workbook>
</file>

<file path=xl/calcChain.xml><?xml version="1.0" encoding="utf-8"?>
<calcChain xmlns="http://schemas.openxmlformats.org/spreadsheetml/2006/main">
  <c r="L10" i="6"/>
  <c r="L9" s="1"/>
  <c r="L16"/>
  <c r="L28"/>
  <c r="L30"/>
  <c r="L32"/>
  <c r="L35"/>
  <c r="L46"/>
  <c r="L45" s="1"/>
  <c r="L50"/>
  <c r="O51"/>
  <c r="O49"/>
  <c r="O48"/>
  <c r="O47"/>
  <c r="O19"/>
  <c r="O18"/>
  <c r="O17"/>
  <c r="O15"/>
  <c r="O14"/>
  <c r="O13"/>
  <c r="O12"/>
  <c r="O11"/>
  <c r="L27" l="1"/>
  <c r="M50"/>
  <c r="M46"/>
  <c r="M35"/>
  <c r="M32"/>
  <c r="M30"/>
  <c r="M28"/>
  <c r="M16"/>
  <c r="M10"/>
  <c r="J50"/>
  <c r="J28"/>
  <c r="N35"/>
  <c r="K35"/>
  <c r="J35"/>
  <c r="I35"/>
  <c r="O36"/>
  <c r="O35" s="1"/>
  <c r="N32"/>
  <c r="K32"/>
  <c r="J32"/>
  <c r="I32"/>
  <c r="O33"/>
  <c r="O32" s="1"/>
  <c r="N30"/>
  <c r="K30"/>
  <c r="J30"/>
  <c r="I30"/>
  <c r="O31"/>
  <c r="O30" s="1"/>
  <c r="N28"/>
  <c r="N27" s="1"/>
  <c r="K28"/>
  <c r="I28"/>
  <c r="I27" s="1"/>
  <c r="O29"/>
  <c r="O28" s="1"/>
  <c r="N50"/>
  <c r="I50"/>
  <c r="N46"/>
  <c r="K46"/>
  <c r="K45" s="1"/>
  <c r="J46"/>
  <c r="I46"/>
  <c r="I45" s="1"/>
  <c r="N16"/>
  <c r="K16"/>
  <c r="J16"/>
  <c r="I16"/>
  <c r="N10"/>
  <c r="N9" s="1"/>
  <c r="K10"/>
  <c r="J10"/>
  <c r="I10"/>
  <c r="I9" s="1"/>
  <c r="M27" l="1"/>
  <c r="O50"/>
  <c r="K9"/>
  <c r="M45"/>
  <c r="J27"/>
  <c r="N45"/>
  <c r="K27"/>
  <c r="O16"/>
  <c r="M9"/>
  <c r="O27"/>
  <c r="J9"/>
  <c r="J45"/>
  <c r="O46"/>
  <c r="O45" s="1"/>
  <c r="O10"/>
  <c r="O9" l="1"/>
</calcChain>
</file>

<file path=xl/sharedStrings.xml><?xml version="1.0" encoding="utf-8"?>
<sst xmlns="http://schemas.openxmlformats.org/spreadsheetml/2006/main" count="255" uniqueCount="84">
  <si>
    <t>Расходы, (тыс. руб.)</t>
  </si>
  <si>
    <t>Код бюджетной классификации</t>
  </si>
  <si>
    <t>ГРБС</t>
  </si>
  <si>
    <t>РзПр</t>
  </si>
  <si>
    <t>х</t>
  </si>
  <si>
    <t>0503</t>
  </si>
  <si>
    <t>Наименование ГРБС</t>
  </si>
  <si>
    <t>Наименование муниципальной программы, подпрограммы</t>
  </si>
  <si>
    <t>0113</t>
  </si>
  <si>
    <t>КЦСР</t>
  </si>
  <si>
    <t>КВР</t>
  </si>
  <si>
    <t xml:space="preserve">
к  муниципальной программе   «Развитие системы жизнеобеспечения на территории поселка Поканаевский Нижнеингашского района Красноярского края »     утв. Постановлением администрации Поканаевского сельсовета от 28.10.2013 №  26-п             </t>
  </si>
  <si>
    <t>Администрция Поканаевского сельсовета</t>
  </si>
  <si>
    <t>01</t>
  </si>
  <si>
    <t>1</t>
  </si>
  <si>
    <t>557</t>
  </si>
  <si>
    <t>0310</t>
  </si>
  <si>
    <t>0309</t>
  </si>
  <si>
    <t>0203</t>
  </si>
  <si>
    <t>2</t>
  </si>
  <si>
    <t>0409</t>
  </si>
  <si>
    <t>0505</t>
  </si>
  <si>
    <t>7571  0571</t>
  </si>
  <si>
    <t>0501</t>
  </si>
  <si>
    <t>8050</t>
  </si>
  <si>
    <t>0502</t>
  </si>
  <si>
    <t>7508  0508</t>
  </si>
  <si>
    <t>8050  0000500</t>
  </si>
  <si>
    <t>240</t>
  </si>
  <si>
    <t>120</t>
  </si>
  <si>
    <r>
      <rPr>
        <b/>
        <sz val="12"/>
        <rFont val="Times New Roman"/>
        <family val="1"/>
        <charset val="204"/>
      </rPr>
      <t xml:space="preserve">Мероприятие 1   </t>
    </r>
    <r>
      <rPr>
        <sz val="12"/>
        <rFont val="Times New Roman"/>
        <family val="1"/>
        <charset val="204"/>
      </rPr>
      <t xml:space="preserve">            Капитальный ремонт котельного оборудования с заменой котлов </t>
    </r>
  </si>
  <si>
    <r>
      <rPr>
        <b/>
        <sz val="12"/>
        <color indexed="8"/>
        <rFont val="Times New Roman"/>
        <family val="1"/>
        <charset val="204"/>
      </rPr>
      <t xml:space="preserve">Мероприятие 2 </t>
    </r>
    <r>
      <rPr>
        <sz val="12"/>
        <color indexed="8"/>
        <rFont val="Times New Roman"/>
        <family val="1"/>
        <charset val="204"/>
      </rPr>
      <t xml:space="preserve">                                              Ремонт многоквартирного дома п. Поканаевка, ул. Пролетарская, 21</t>
    </r>
  </si>
  <si>
    <r>
      <rPr>
        <b/>
        <sz val="12"/>
        <rFont val="Times New Roman"/>
        <family val="1"/>
        <charset val="204"/>
      </rPr>
      <t xml:space="preserve">Мероприятие 3  </t>
    </r>
    <r>
      <rPr>
        <sz val="12"/>
        <rFont val="Times New Roman"/>
        <family val="1"/>
        <charset val="204"/>
      </rPr>
      <t xml:space="preserve">                Капитальный  ремонт водопроводных башен</t>
    </r>
  </si>
  <si>
    <r>
      <rPr>
        <b/>
        <sz val="12"/>
        <color indexed="8"/>
        <rFont val="Times New Roman"/>
        <family val="1"/>
        <charset val="204"/>
      </rPr>
      <t>Мероприятие 4</t>
    </r>
    <r>
      <rPr>
        <sz val="12"/>
        <color indexed="8"/>
        <rFont val="Times New Roman"/>
        <family val="1"/>
        <charset val="204"/>
      </rPr>
      <t xml:space="preserve">                Капитальный ремонт  летнего водопровода п. Поканаевский</t>
    </r>
  </si>
  <si>
    <r>
      <rPr>
        <b/>
        <sz val="12"/>
        <rFont val="Times New Roman"/>
        <family val="1"/>
        <charset val="204"/>
      </rPr>
      <t>Мероприятие 5</t>
    </r>
    <r>
      <rPr>
        <sz val="12"/>
        <rFont val="Times New Roman"/>
        <family val="1"/>
        <charset val="204"/>
      </rPr>
      <t xml:space="preserve">                         Текущий ремонт водопроводных башен</t>
    </r>
  </si>
  <si>
    <r>
      <t xml:space="preserve">Задача1                           </t>
    </r>
    <r>
      <rPr>
        <sz val="12"/>
        <rFont val="Times New Roman"/>
        <family val="1"/>
        <charset val="204"/>
      </rPr>
      <t>Содержание, развитие и капитальный ремонт объектов коммунальной инфраструктуры и жилищного фонда</t>
    </r>
  </si>
  <si>
    <r>
      <t xml:space="preserve">Цель Подпрограммы                            </t>
    </r>
    <r>
      <rPr>
        <sz val="12"/>
        <rFont val="Times New Roman"/>
        <family val="1"/>
        <charset val="204"/>
      </rPr>
      <t xml:space="preserve">Повышение надежности функционирования объектов жилищно-коммунальной инфраструктуры  </t>
    </r>
  </si>
  <si>
    <r>
      <t xml:space="preserve">Задача2                           </t>
    </r>
    <r>
      <rPr>
        <sz val="12"/>
        <rFont val="Times New Roman"/>
        <family val="1"/>
        <charset val="204"/>
      </rPr>
      <t>Содержание, развитие и обновление материально-технической базы жилищно-коммунального хозяйства, обеспечение доступности предоставляемых коммунальных услуг</t>
    </r>
  </si>
  <si>
    <r>
      <rPr>
        <b/>
        <sz val="12"/>
        <rFont val="Times New Roman"/>
        <family val="1"/>
        <charset val="204"/>
      </rPr>
      <t xml:space="preserve">Мероприятие 1   </t>
    </r>
    <r>
      <rPr>
        <sz val="12"/>
        <rFont val="Times New Roman"/>
        <family val="1"/>
        <charset val="204"/>
      </rPr>
      <t xml:space="preserve">   Организация обеспечения теплоснабжения потребителей на территории п. Поканаевский</t>
    </r>
  </si>
  <si>
    <t>0000210    1021</t>
  </si>
  <si>
    <r>
      <rPr>
        <b/>
        <sz val="12"/>
        <color indexed="8"/>
        <rFont val="Times New Roman"/>
        <family val="1"/>
        <charset val="204"/>
      </rPr>
      <t xml:space="preserve">Мероприятие 2  </t>
    </r>
    <r>
      <rPr>
        <sz val="12"/>
        <color indexed="8"/>
        <rFont val="Times New Roman"/>
        <family val="1"/>
        <charset val="204"/>
      </rPr>
      <t xml:space="preserve">    Отдельное мероприятие - обеспечение условий  связанное с  теплоснабжением  (содержание кочегаров)</t>
    </r>
  </si>
  <si>
    <r>
      <rPr>
        <b/>
        <sz val="12"/>
        <color indexed="8"/>
        <rFont val="Times New Roman"/>
        <family val="1"/>
        <charset val="204"/>
      </rPr>
      <t>Мероприятие 3</t>
    </r>
    <r>
      <rPr>
        <sz val="12"/>
        <color indexed="8"/>
        <rFont val="Times New Roman"/>
        <family val="1"/>
        <charset val="204"/>
      </rPr>
      <t xml:space="preserve">      Организация водоснабжения населения</t>
    </r>
  </si>
  <si>
    <t>0113     0505</t>
  </si>
  <si>
    <t>0000210    0021</t>
  </si>
  <si>
    <t>Наименование муниципальной  Подпрограммы</t>
  </si>
  <si>
    <r>
      <t xml:space="preserve">Цель Подпрограммы                         </t>
    </r>
    <r>
      <rPr>
        <sz val="12"/>
        <rFont val="Times New Roman"/>
        <family val="1"/>
        <charset val="204"/>
      </rPr>
      <t xml:space="preserve">  Создание эффективной  системы защиты населения  и территории Поканаевского сельсовета от чрезвычайных ситуаций природного и техногенного  характера  </t>
    </r>
  </si>
  <si>
    <r>
      <t xml:space="preserve">Задача1                           </t>
    </r>
    <r>
      <rPr>
        <sz val="12"/>
        <rFont val="Times New Roman"/>
        <family val="1"/>
        <charset val="204"/>
      </rPr>
      <t>Профилактика и тушение пожаров  на территории Поканаевского сельсовета</t>
    </r>
  </si>
  <si>
    <r>
      <rPr>
        <b/>
        <sz val="12"/>
        <rFont val="Times New Roman"/>
        <family val="1"/>
        <charset val="204"/>
      </rPr>
      <t xml:space="preserve">Мероприятие 1   </t>
    </r>
    <r>
      <rPr>
        <sz val="12"/>
        <rFont val="Times New Roman"/>
        <family val="1"/>
        <charset val="204"/>
      </rPr>
      <t xml:space="preserve">           Обеспечение пожарной безопасности</t>
    </r>
  </si>
  <si>
    <r>
      <rPr>
        <b/>
        <sz val="12"/>
        <color indexed="8"/>
        <rFont val="Times New Roman"/>
        <family val="1"/>
        <charset val="204"/>
      </rPr>
      <t>Задача 2</t>
    </r>
    <r>
      <rPr>
        <sz val="12"/>
        <color indexed="8"/>
        <rFont val="Times New Roman"/>
        <family val="1"/>
        <charset val="204"/>
      </rPr>
      <t xml:space="preserve">                  Обеспечение первичных мер пожарной безопасности на территории сельсовета           </t>
    </r>
  </si>
  <si>
    <r>
      <rPr>
        <b/>
        <sz val="12"/>
        <rFont val="Times New Roman"/>
        <family val="1"/>
        <charset val="204"/>
      </rPr>
      <t xml:space="preserve">Мероприятие 1  </t>
    </r>
    <r>
      <rPr>
        <sz val="12"/>
        <rFont val="Times New Roman"/>
        <family val="1"/>
        <charset val="204"/>
      </rPr>
      <t xml:space="preserve">               Обеспечение первичных мер пожарной безопасности на территории сельсовета</t>
    </r>
  </si>
  <si>
    <r>
      <t xml:space="preserve">Задача4                  </t>
    </r>
    <r>
      <rPr>
        <sz val="12"/>
        <rFont val="Times New Roman"/>
        <family val="1"/>
        <charset val="204"/>
      </rPr>
      <t xml:space="preserve"> Организация и ведение воинского учета на территории сельсовета</t>
    </r>
  </si>
  <si>
    <r>
      <t xml:space="preserve">Мероприятие1                  </t>
    </r>
    <r>
      <rPr>
        <sz val="12"/>
        <rFont val="Times New Roman"/>
        <family val="1"/>
        <charset val="204"/>
      </rPr>
      <t xml:space="preserve"> Организация и ведение воинского учета на территории сельсовета</t>
    </r>
  </si>
  <si>
    <t>0001   000010</t>
  </si>
  <si>
    <t>0002   0000020</t>
  </si>
  <si>
    <t>0003   0000030</t>
  </si>
  <si>
    <t>0051180    5118</t>
  </si>
  <si>
    <t>120    240</t>
  </si>
  <si>
    <r>
      <t xml:space="preserve">Цель Подпрограммы                           </t>
    </r>
    <r>
      <rPr>
        <sz val="12"/>
        <rFont val="Times New Roman"/>
        <family val="1"/>
        <charset val="204"/>
      </rPr>
      <t>Обеспечения сохранности, капитальный ремонт и содержание улично-дорожной сети Поканаевского сельсовета</t>
    </r>
  </si>
  <si>
    <r>
      <t xml:space="preserve">Задача1                          </t>
    </r>
    <r>
      <rPr>
        <sz val="12"/>
        <rFont val="Times New Roman"/>
        <family val="1"/>
        <charset val="204"/>
      </rPr>
      <t xml:space="preserve"> Содержание и проведение ремонта автомобильных дорог общего пользования местного значения</t>
    </r>
  </si>
  <si>
    <r>
      <t xml:space="preserve">Задача2                          </t>
    </r>
    <r>
      <rPr>
        <sz val="12"/>
        <rFont val="Times New Roman"/>
        <family val="1"/>
        <charset val="204"/>
      </rPr>
      <t xml:space="preserve"> Проведение работ по благоустройству территории Поканаевского сельсовета</t>
    </r>
  </si>
  <si>
    <r>
      <rPr>
        <b/>
        <sz val="12"/>
        <rFont val="Times New Roman"/>
        <family val="1"/>
        <charset val="204"/>
      </rPr>
      <t xml:space="preserve">Мероприятие 1   </t>
    </r>
    <r>
      <rPr>
        <sz val="12"/>
        <rFont val="Times New Roman"/>
        <family val="1"/>
        <charset val="204"/>
      </rPr>
      <t xml:space="preserve">   Обеспечение благоустройства территории- содержание уличного освещения</t>
    </r>
  </si>
  <si>
    <t>3</t>
  </si>
  <si>
    <t>0000120    0012</t>
  </si>
  <si>
    <r>
      <rPr>
        <b/>
        <sz val="12"/>
        <rFont val="Times New Roman"/>
        <family val="1"/>
        <charset val="204"/>
      </rPr>
      <t xml:space="preserve">Мероприятие 1   </t>
    </r>
    <r>
      <rPr>
        <sz val="12"/>
        <rFont val="Times New Roman"/>
        <family val="1"/>
        <charset val="204"/>
      </rPr>
      <t xml:space="preserve">          Содержание автомобильных дорог общего пользования за счет дорожного фонда  муниципального образования</t>
    </r>
  </si>
  <si>
    <t>0000110  0011</t>
  </si>
  <si>
    <r>
      <rPr>
        <b/>
        <sz val="12"/>
        <color indexed="8"/>
        <rFont val="Times New Roman"/>
        <family val="1"/>
        <charset val="204"/>
      </rPr>
      <t xml:space="preserve">Мероприятие 2 </t>
    </r>
    <r>
      <rPr>
        <sz val="12"/>
        <color indexed="8"/>
        <rFont val="Times New Roman"/>
        <family val="1"/>
        <charset val="204"/>
      </rPr>
      <t xml:space="preserve">                                           Капитальный ремонт и ремонт автомобильных дорог общего пользования местного значения сельских поселений за счет средств дорожного фонда Красноярского края в рамках подпрограммы «Дороги Красноярья» государственной программы Красноярского края « Развитие транспортной системы</t>
    </r>
  </si>
  <si>
    <t>7494  0594</t>
  </si>
  <si>
    <r>
      <rPr>
        <b/>
        <sz val="12"/>
        <rFont val="Times New Roman"/>
        <family val="1"/>
        <charset val="204"/>
      </rPr>
      <t xml:space="preserve">Мероприятие 3  </t>
    </r>
    <r>
      <rPr>
        <sz val="12"/>
        <rFont val="Times New Roman"/>
        <family val="1"/>
        <charset val="204"/>
      </rPr>
      <t xml:space="preserve">                • Содержание автомобильных дорог за счет средств  программы «Дороги Красноярья</t>
    </r>
  </si>
  <si>
    <t xml:space="preserve">Информация о распределение планируемых расходов по Подпрограмме 1 </t>
  </si>
  <si>
    <t>Информация о распределение планируемых расходов по Подпрограмме 2</t>
  </si>
  <si>
    <t>Информация о распределение планируемых расходов по Подпрограмме 3</t>
  </si>
  <si>
    <t xml:space="preserve">7571 0571  </t>
  </si>
  <si>
    <t xml:space="preserve">  0050  0000500</t>
  </si>
  <si>
    <t>Приложение № 2
к  Подпрограмме 1  "Реконструкция и капитальный ремонт объектов жилищно-коммунальной инфраструктуры на территории Поканаевского сельсовета»                                                               к Постановлению от 13.11.2015 № 26</t>
  </si>
  <si>
    <t>Приложение № 2
к  Подпрограмме 2 "Защита от чрезвычайных ситуаций природного, техногенного характера и обеспечения безопасности населения на территории Поканаевского сельсовета"                                                                       к Постановлению  от 13.11.2016  № 26</t>
  </si>
  <si>
    <t>Приложение № 2
к  Подпрограмме 3  "Содержание автомобильных дорог общего пользования местного значения в границах Поканаевского сельсовета"                                               к Постановлению от 13.11.2015  № 26</t>
  </si>
  <si>
    <r>
      <rPr>
        <b/>
        <sz val="12"/>
        <color indexed="8"/>
        <rFont val="Times New Roman"/>
        <family val="1"/>
        <charset val="204"/>
      </rPr>
      <t>Мероприятие 1</t>
    </r>
    <r>
      <rPr>
        <sz val="12"/>
        <color indexed="8"/>
        <rFont val="Times New Roman"/>
        <family val="1"/>
        <charset val="204"/>
      </rPr>
      <t xml:space="preserve">      Пропаганда толерантного поведения к людям других национальностей и религиозных конфессий</t>
    </r>
  </si>
  <si>
    <t>0002 0000020</t>
  </si>
  <si>
    <r>
      <rPr>
        <b/>
        <sz val="12"/>
        <color indexed="8"/>
        <rFont val="Times New Roman"/>
        <family val="1"/>
        <charset val="204"/>
      </rPr>
      <t>Мероприятие 2</t>
    </r>
    <r>
      <rPr>
        <sz val="12"/>
        <color indexed="8"/>
        <rFont val="Times New Roman"/>
        <family val="1"/>
        <charset val="204"/>
      </rPr>
      <t xml:space="preserve">      Организация воспитательной работы среди детей и молодежи, направленная на устранение причин и условий, способствующих совершению действий экстремистского характера</t>
    </r>
  </si>
  <si>
    <r>
      <t xml:space="preserve">Задача3       </t>
    </r>
    <r>
      <rPr>
        <sz val="12"/>
        <color indexed="8"/>
        <rFont val="Times New Roman"/>
        <family val="1"/>
        <charset val="204"/>
      </rPr>
      <t>Профилактика экстремизма и терроризма.</t>
    </r>
  </si>
  <si>
    <t>Итого 
на 2014-2019 годы</t>
  </si>
  <si>
    <t>Приложение № 7
Постановления от 24.03.2017 № 6</t>
  </si>
  <si>
    <t>Приложение № 11
Постановления от 24.03.2017 № 6</t>
  </si>
  <si>
    <t>Приложение № 15
Постановления от 24.03.2017 № 6</t>
  </si>
</sst>
</file>

<file path=xl/styles.xml><?xml version="1.0" encoding="utf-8"?>
<styleSheet xmlns="http://schemas.openxmlformats.org/spreadsheetml/2006/main">
  <numFmts count="1">
    <numFmt numFmtId="164" formatCode="#,##0.0"/>
  </numFmts>
  <fonts count="32">
    <font>
      <sz val="10"/>
      <name val="Arial"/>
      <family val="2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"/>
      <family val="2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8"/>
      <name val="Arial"/>
      <family val="2"/>
    </font>
    <font>
      <sz val="12"/>
      <color indexed="10"/>
      <name val="Times New Roman"/>
      <family val="1"/>
      <charset val="204"/>
    </font>
    <font>
      <b/>
      <sz val="12"/>
      <color indexed="9"/>
      <name val="Times New Roman"/>
      <family val="1"/>
      <charset val="204"/>
    </font>
    <font>
      <b/>
      <sz val="14"/>
      <name val="Arial"/>
      <family val="2"/>
    </font>
    <font>
      <b/>
      <sz val="12"/>
      <color indexed="8"/>
      <name val="Times New Roman"/>
      <family val="1"/>
      <charset val="204"/>
    </font>
    <font>
      <b/>
      <sz val="14"/>
      <name val="Arial"/>
      <family val="2"/>
      <charset val="204"/>
    </font>
    <font>
      <sz val="14"/>
      <name val="Arial"/>
      <family val="2"/>
      <charset val="204"/>
    </font>
    <font>
      <b/>
      <sz val="13"/>
      <name val="Arial"/>
      <family val="2"/>
      <charset val="204"/>
    </font>
    <font>
      <b/>
      <sz val="18"/>
      <name val="Times New Roman"/>
      <family val="1"/>
      <charset val="204"/>
    </font>
    <font>
      <b/>
      <sz val="18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2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9" borderId="0" applyNumberFormat="0" applyBorder="0" applyAlignment="0" applyProtection="0"/>
    <xf numFmtId="0" fontId="3" fillId="7" borderId="1" applyNumberFormat="0" applyAlignment="0" applyProtection="0"/>
    <xf numFmtId="0" fontId="4" fillId="20" borderId="2" applyNumberFormat="0" applyAlignment="0" applyProtection="0"/>
    <xf numFmtId="0" fontId="5" fillId="20" borderId="1" applyNumberFormat="0" applyAlignment="0" applyProtection="0"/>
    <xf numFmtId="0" fontId="6" fillId="0" borderId="3" applyNumberFormat="0" applyFill="0" applyAlignment="0" applyProtection="0"/>
    <xf numFmtId="0" fontId="7" fillId="0" borderId="4" applyNumberFormat="0" applyFill="0" applyAlignment="0" applyProtection="0"/>
    <xf numFmtId="0" fontId="8" fillId="0" borderId="5" applyNumberFormat="0" applyFill="0" applyAlignment="0" applyProtection="0"/>
    <xf numFmtId="0" fontId="8" fillId="0" borderId="0" applyNumberFormat="0" applyFill="0" applyBorder="0" applyAlignment="0" applyProtection="0"/>
    <xf numFmtId="0" fontId="9" fillId="0" borderId="6" applyNumberFormat="0" applyFill="0" applyAlignment="0" applyProtection="0"/>
    <xf numFmtId="0" fontId="10" fillId="21" borderId="7" applyNumberFormat="0" applyAlignment="0" applyProtection="0"/>
    <xf numFmtId="0" fontId="11" fillId="0" borderId="0" applyNumberFormat="0" applyFill="0" applyBorder="0" applyAlignment="0" applyProtection="0"/>
    <xf numFmtId="0" fontId="12" fillId="22" borderId="0" applyNumberFormat="0" applyBorder="0" applyAlignment="0" applyProtection="0"/>
    <xf numFmtId="0" fontId="13" fillId="3" borderId="0" applyNumberFormat="0" applyBorder="0" applyAlignment="0" applyProtection="0"/>
    <xf numFmtId="0" fontId="14" fillId="0" borderId="0" applyNumberFormat="0" applyFill="0" applyBorder="0" applyAlignment="0" applyProtection="0"/>
    <xf numFmtId="0" fontId="18" fillId="23" borderId="8" applyNumberFormat="0" applyAlignment="0" applyProtection="0"/>
    <xf numFmtId="0" fontId="15" fillId="0" borderId="9" applyNumberFormat="0" applyFill="0" applyAlignment="0" applyProtection="0"/>
    <xf numFmtId="0" fontId="16" fillId="0" borderId="0" applyNumberFormat="0" applyFill="0" applyBorder="0" applyAlignment="0" applyProtection="0"/>
    <xf numFmtId="0" fontId="17" fillId="4" borderId="0" applyNumberFormat="0" applyBorder="0" applyAlignment="0" applyProtection="0"/>
  </cellStyleXfs>
  <cellXfs count="85">
    <xf numFmtId="0" fontId="0" fillId="0" borderId="0" xfId="0"/>
    <xf numFmtId="49" fontId="19" fillId="0" borderId="10" xfId="0" applyNumberFormat="1" applyFont="1" applyFill="1" applyBorder="1" applyAlignment="1">
      <alignment horizontal="center" vertical="center"/>
    </xf>
    <xf numFmtId="0" fontId="19" fillId="0" borderId="10" xfId="0" applyFont="1" applyFill="1" applyBorder="1" applyAlignment="1">
      <alignment horizontal="center" vertical="center"/>
    </xf>
    <xf numFmtId="49" fontId="19" fillId="0" borderId="10" xfId="0" applyNumberFormat="1" applyFont="1" applyFill="1" applyBorder="1" applyAlignment="1">
      <alignment horizontal="left" vertical="top" wrapText="1"/>
    </xf>
    <xf numFmtId="164" fontId="19" fillId="0" borderId="10" xfId="0" applyNumberFormat="1" applyFont="1" applyFill="1" applyBorder="1" applyAlignment="1">
      <alignment vertical="center"/>
    </xf>
    <xf numFmtId="164" fontId="20" fillId="0" borderId="10" xfId="0" applyNumberFormat="1" applyFont="1" applyFill="1" applyBorder="1" applyAlignment="1">
      <alignment vertical="center"/>
    </xf>
    <xf numFmtId="16" fontId="19" fillId="0" borderId="10" xfId="0" applyNumberFormat="1" applyFont="1" applyFill="1" applyBorder="1" applyAlignment="1">
      <alignment horizontal="left" vertical="top" wrapText="1"/>
    </xf>
    <xf numFmtId="0" fontId="21" fillId="24" borderId="10" xfId="0" applyFont="1" applyFill="1" applyBorder="1" applyAlignment="1">
      <alignment horizontal="left" vertical="top" wrapText="1"/>
    </xf>
    <xf numFmtId="0" fontId="19" fillId="0" borderId="0" xfId="0" applyFont="1" applyFill="1"/>
    <xf numFmtId="0" fontId="19" fillId="24" borderId="0" xfId="0" applyFont="1" applyFill="1"/>
    <xf numFmtId="0" fontId="19" fillId="24" borderId="0" xfId="0" applyFont="1" applyFill="1" applyAlignment="1">
      <alignment horizontal="center" vertical="center" wrapText="1"/>
    </xf>
    <xf numFmtId="0" fontId="20" fillId="24" borderId="0" xfId="0" applyFont="1" applyFill="1"/>
    <xf numFmtId="0" fontId="23" fillId="0" borderId="0" xfId="0" applyFont="1" applyFill="1" applyAlignment="1">
      <alignment horizontal="center" vertical="center"/>
    </xf>
    <xf numFmtId="49" fontId="19" fillId="0" borderId="0" xfId="0" applyNumberFormat="1" applyFont="1" applyFill="1"/>
    <xf numFmtId="164" fontId="24" fillId="24" borderId="0" xfId="0" applyNumberFormat="1" applyFont="1" applyFill="1" applyBorder="1" applyAlignment="1">
      <alignment vertical="center"/>
    </xf>
    <xf numFmtId="0" fontId="19" fillId="24" borderId="0" xfId="0" applyFont="1" applyFill="1" applyBorder="1" applyAlignment="1">
      <alignment horizontal="left" vertical="top" wrapText="1"/>
    </xf>
    <xf numFmtId="0" fontId="19" fillId="0" borderId="0" xfId="0" applyFont="1" applyFill="1" applyAlignment="1">
      <alignment horizontal="center" wrapText="1"/>
    </xf>
    <xf numFmtId="49" fontId="19" fillId="0" borderId="10" xfId="0" applyNumberFormat="1" applyFont="1" applyFill="1" applyBorder="1" applyAlignment="1">
      <alignment horizontal="center" vertical="center" wrapText="1"/>
    </xf>
    <xf numFmtId="164" fontId="20" fillId="24" borderId="0" xfId="0" applyNumberFormat="1" applyFont="1" applyFill="1"/>
    <xf numFmtId="0" fontId="19" fillId="0" borderId="10" xfId="0" applyFont="1" applyFill="1" applyBorder="1" applyAlignment="1">
      <alignment vertical="top" wrapText="1"/>
    </xf>
    <xf numFmtId="0" fontId="19" fillId="0" borderId="10" xfId="0" applyFont="1" applyFill="1" applyBorder="1" applyAlignment="1">
      <alignment vertical="center"/>
    </xf>
    <xf numFmtId="0" fontId="19" fillId="25" borderId="0" xfId="0" applyFont="1" applyFill="1"/>
    <xf numFmtId="0" fontId="19" fillId="24" borderId="0" xfId="0" applyFont="1" applyFill="1" applyBorder="1" applyAlignment="1">
      <alignment horizontal="left" vertical="top" wrapText="1"/>
    </xf>
    <xf numFmtId="0" fontId="19" fillId="24" borderId="0" xfId="0" applyFont="1" applyFill="1" applyAlignment="1">
      <alignment horizontal="center" vertical="center" wrapText="1"/>
    </xf>
    <xf numFmtId="0" fontId="20" fillId="24" borderId="10" xfId="0" applyFont="1" applyFill="1" applyBorder="1" applyAlignment="1">
      <alignment horizontal="left" vertical="top" wrapText="1"/>
    </xf>
    <xf numFmtId="0" fontId="20" fillId="24" borderId="10" xfId="0" applyFont="1" applyFill="1" applyBorder="1" applyAlignment="1">
      <alignment horizontal="left" vertical="center" wrapText="1"/>
    </xf>
    <xf numFmtId="0" fontId="21" fillId="0" borderId="10" xfId="0" applyFont="1" applyFill="1" applyBorder="1" applyAlignment="1">
      <alignment horizontal="left" vertical="center" wrapText="1"/>
    </xf>
    <xf numFmtId="0" fontId="28" fillId="0" borderId="10" xfId="0" applyFont="1" applyBorder="1" applyAlignment="1">
      <alignment horizontal="center" vertical="center"/>
    </xf>
    <xf numFmtId="164" fontId="29" fillId="0" borderId="10" xfId="0" applyNumberFormat="1" applyFont="1" applyBorder="1" applyAlignment="1">
      <alignment vertical="center"/>
    </xf>
    <xf numFmtId="0" fontId="27" fillId="0" borderId="10" xfId="0" applyFont="1" applyBorder="1" applyAlignment="1">
      <alignment horizontal="center" vertical="center"/>
    </xf>
    <xf numFmtId="49" fontId="19" fillId="0" borderId="0" xfId="0" applyNumberFormat="1" applyFont="1" applyFill="1" applyAlignment="1">
      <alignment horizontal="center" vertical="center" wrapText="1"/>
    </xf>
    <xf numFmtId="0" fontId="26" fillId="24" borderId="10" xfId="0" applyFont="1" applyFill="1" applyBorder="1" applyAlignment="1">
      <alignment horizontal="left" vertical="top" wrapText="1"/>
    </xf>
    <xf numFmtId="0" fontId="19" fillId="25" borderId="10" xfId="0" applyNumberFormat="1" applyFont="1" applyFill="1" applyBorder="1" applyAlignment="1">
      <alignment vertical="center"/>
    </xf>
    <xf numFmtId="164" fontId="25" fillId="0" borderId="10" xfId="0" applyNumberFormat="1" applyFont="1" applyBorder="1" applyAlignment="1">
      <alignment horizontal="center" vertical="center"/>
    </xf>
    <xf numFmtId="0" fontId="25" fillId="0" borderId="10" xfId="0" applyNumberFormat="1" applyFont="1" applyBorder="1" applyAlignment="1">
      <alignment horizontal="center" vertical="center"/>
    </xf>
    <xf numFmtId="164" fontId="29" fillId="0" borderId="10" xfId="0" applyNumberFormat="1" applyFont="1" applyBorder="1" applyAlignment="1">
      <alignment horizontal="center" vertical="center"/>
    </xf>
    <xf numFmtId="0" fontId="29" fillId="0" borderId="10" xfId="0" applyNumberFormat="1" applyFont="1" applyBorder="1" applyAlignment="1">
      <alignment horizontal="center" vertical="center"/>
    </xf>
    <xf numFmtId="164" fontId="19" fillId="0" borderId="10" xfId="0" applyNumberFormat="1" applyFont="1" applyFill="1" applyBorder="1" applyAlignment="1">
      <alignment horizontal="center" vertical="center"/>
    </xf>
    <xf numFmtId="0" fontId="19" fillId="25" borderId="10" xfId="0" applyNumberFormat="1" applyFont="1" applyFill="1" applyBorder="1" applyAlignment="1">
      <alignment horizontal="center" vertical="center"/>
    </xf>
    <xf numFmtId="0" fontId="19" fillId="0" borderId="10" xfId="0" applyFont="1" applyFill="1" applyBorder="1" applyAlignment="1">
      <alignment horizontal="left" vertical="center" wrapText="1"/>
    </xf>
    <xf numFmtId="0" fontId="29" fillId="25" borderId="10" xfId="0" applyNumberFormat="1" applyFont="1" applyFill="1" applyBorder="1" applyAlignment="1">
      <alignment vertical="center"/>
    </xf>
    <xf numFmtId="0" fontId="25" fillId="25" borderId="10" xfId="0" applyNumberFormat="1" applyFont="1" applyFill="1" applyBorder="1" applyAlignment="1">
      <alignment horizontal="center" vertical="center"/>
    </xf>
    <xf numFmtId="0" fontId="20" fillId="25" borderId="10" xfId="0" applyNumberFormat="1" applyFont="1" applyFill="1" applyBorder="1" applyAlignment="1">
      <alignment vertical="center"/>
    </xf>
    <xf numFmtId="0" fontId="29" fillId="25" borderId="10" xfId="0" applyNumberFormat="1" applyFont="1" applyFill="1" applyBorder="1" applyAlignment="1">
      <alignment horizontal="center" vertical="center"/>
    </xf>
    <xf numFmtId="0" fontId="21" fillId="24" borderId="0" xfId="0" applyFont="1" applyFill="1" applyBorder="1" applyAlignment="1">
      <alignment horizontal="left" vertical="top" wrapText="1"/>
    </xf>
    <xf numFmtId="49" fontId="19" fillId="0" borderId="0" xfId="0" applyNumberFormat="1" applyFont="1" applyFill="1" applyBorder="1" applyAlignment="1">
      <alignment horizontal="left" vertical="top" wrapText="1"/>
    </xf>
    <xf numFmtId="49" fontId="19" fillId="0" borderId="0" xfId="0" applyNumberFormat="1" applyFont="1" applyFill="1" applyBorder="1" applyAlignment="1">
      <alignment horizontal="center" vertical="center"/>
    </xf>
    <xf numFmtId="49" fontId="19" fillId="0" borderId="0" xfId="0" applyNumberFormat="1" applyFont="1" applyFill="1" applyBorder="1" applyAlignment="1">
      <alignment horizontal="center" vertical="center" wrapText="1"/>
    </xf>
    <xf numFmtId="164" fontId="19" fillId="0" borderId="0" xfId="0" applyNumberFormat="1" applyFont="1" applyFill="1" applyBorder="1" applyAlignment="1">
      <alignment vertical="center"/>
    </xf>
    <xf numFmtId="164" fontId="20" fillId="0" borderId="0" xfId="0" applyNumberFormat="1" applyFont="1" applyFill="1" applyBorder="1" applyAlignment="1">
      <alignment vertical="center"/>
    </xf>
    <xf numFmtId="0" fontId="19" fillId="24" borderId="0" xfId="0" applyFont="1" applyFill="1" applyBorder="1" applyAlignment="1">
      <alignment horizontal="left" vertical="top" wrapText="1"/>
    </xf>
    <xf numFmtId="4" fontId="25" fillId="0" borderId="10" xfId="0" applyNumberFormat="1" applyFont="1" applyBorder="1" applyAlignment="1">
      <alignment horizontal="center" vertical="center"/>
    </xf>
    <xf numFmtId="2" fontId="19" fillId="0" borderId="10" xfId="0" applyNumberFormat="1" applyFont="1" applyFill="1" applyBorder="1" applyAlignment="1">
      <alignment vertical="center"/>
    </xf>
    <xf numFmtId="2" fontId="25" fillId="0" borderId="10" xfId="0" applyNumberFormat="1" applyFont="1" applyBorder="1" applyAlignment="1">
      <alignment horizontal="center" vertical="center"/>
    </xf>
    <xf numFmtId="2" fontId="29" fillId="0" borderId="10" xfId="0" applyNumberFormat="1" applyFont="1" applyBorder="1" applyAlignment="1">
      <alignment horizontal="center" vertical="center"/>
    </xf>
    <xf numFmtId="2" fontId="20" fillId="0" borderId="10" xfId="0" applyNumberFormat="1" applyFont="1" applyFill="1" applyBorder="1" applyAlignment="1">
      <alignment vertical="center"/>
    </xf>
    <xf numFmtId="2" fontId="29" fillId="0" borderId="10" xfId="0" applyNumberFormat="1" applyFont="1" applyBorder="1" applyAlignment="1">
      <alignment vertical="center"/>
    </xf>
    <xf numFmtId="164" fontId="20" fillId="0" borderId="10" xfId="0" applyNumberFormat="1" applyFont="1" applyFill="1" applyBorder="1" applyAlignment="1">
      <alignment horizontal="center" vertical="center"/>
    </xf>
    <xf numFmtId="164" fontId="24" fillId="25" borderId="0" xfId="0" applyNumberFormat="1" applyFont="1" applyFill="1" applyBorder="1" applyAlignment="1">
      <alignment vertical="center"/>
    </xf>
    <xf numFmtId="0" fontId="19" fillId="25" borderId="0" xfId="0" applyFont="1" applyFill="1" applyBorder="1" applyAlignment="1">
      <alignment horizontal="left" vertical="top" wrapText="1"/>
    </xf>
    <xf numFmtId="164" fontId="25" fillId="25" borderId="10" xfId="0" applyNumberFormat="1" applyFont="1" applyFill="1" applyBorder="1" applyAlignment="1">
      <alignment horizontal="center" vertical="center"/>
    </xf>
    <xf numFmtId="164" fontId="29" fillId="25" borderId="10" xfId="0" applyNumberFormat="1" applyFont="1" applyFill="1" applyBorder="1" applyAlignment="1">
      <alignment vertical="center"/>
    </xf>
    <xf numFmtId="164" fontId="19" fillId="25" borderId="10" xfId="0" applyNumberFormat="1" applyFont="1" applyFill="1" applyBorder="1" applyAlignment="1">
      <alignment vertical="center"/>
    </xf>
    <xf numFmtId="164" fontId="19" fillId="25" borderId="0" xfId="0" applyNumberFormat="1" applyFont="1" applyFill="1" applyBorder="1" applyAlignment="1">
      <alignment vertical="center"/>
    </xf>
    <xf numFmtId="4" fontId="25" fillId="25" borderId="10" xfId="0" applyNumberFormat="1" applyFont="1" applyFill="1" applyBorder="1" applyAlignment="1">
      <alignment horizontal="center" vertical="center"/>
    </xf>
    <xf numFmtId="164" fontId="29" fillId="25" borderId="10" xfId="0" applyNumberFormat="1" applyFont="1" applyFill="1" applyBorder="1" applyAlignment="1">
      <alignment horizontal="center" vertical="center"/>
    </xf>
    <xf numFmtId="164" fontId="20" fillId="25" borderId="10" xfId="0" applyNumberFormat="1" applyFont="1" applyFill="1" applyBorder="1" applyAlignment="1">
      <alignment vertical="center"/>
    </xf>
    <xf numFmtId="4" fontId="29" fillId="25" borderId="10" xfId="0" applyNumberFormat="1" applyFont="1" applyFill="1" applyBorder="1" applyAlignment="1">
      <alignment vertical="center"/>
    </xf>
    <xf numFmtId="164" fontId="19" fillId="25" borderId="10" xfId="0" applyNumberFormat="1" applyFont="1" applyFill="1" applyBorder="1" applyAlignment="1">
      <alignment horizontal="center" vertical="center"/>
    </xf>
    <xf numFmtId="0" fontId="19" fillId="0" borderId="10" xfId="0" applyFont="1" applyFill="1" applyBorder="1" applyAlignment="1">
      <alignment horizontal="center" vertical="center" wrapText="1"/>
    </xf>
    <xf numFmtId="0" fontId="19" fillId="0" borderId="13" xfId="0" applyFont="1" applyFill="1" applyBorder="1" applyAlignment="1">
      <alignment horizontal="center" vertical="center" wrapText="1"/>
    </xf>
    <xf numFmtId="0" fontId="19" fillId="0" borderId="14" xfId="0" applyFont="1" applyFill="1" applyBorder="1" applyAlignment="1">
      <alignment horizontal="center" vertical="center" wrapText="1"/>
    </xf>
    <xf numFmtId="0" fontId="19" fillId="24" borderId="10" xfId="0" applyFont="1" applyFill="1" applyBorder="1" applyAlignment="1">
      <alignment horizontal="center" vertical="center" wrapText="1"/>
    </xf>
    <xf numFmtId="0" fontId="19" fillId="0" borderId="10" xfId="0" applyFont="1" applyBorder="1" applyAlignment="1">
      <alignment horizontal="center" vertical="center" wrapText="1"/>
    </xf>
    <xf numFmtId="0" fontId="19" fillId="25" borderId="10" xfId="0" applyFont="1" applyFill="1" applyBorder="1" applyAlignment="1">
      <alignment horizontal="center" vertical="center" wrapText="1"/>
    </xf>
    <xf numFmtId="0" fontId="19" fillId="25" borderId="12" xfId="0" applyFont="1" applyFill="1" applyBorder="1" applyAlignment="1">
      <alignment horizontal="center" vertical="center" wrapText="1"/>
    </xf>
    <xf numFmtId="0" fontId="19" fillId="25" borderId="11" xfId="0" applyFont="1" applyFill="1" applyBorder="1" applyAlignment="1">
      <alignment horizontal="center" vertical="center" wrapText="1"/>
    </xf>
    <xf numFmtId="0" fontId="19" fillId="24" borderId="12" xfId="0" applyFont="1" applyFill="1" applyBorder="1" applyAlignment="1">
      <alignment horizontal="center" vertical="center" wrapText="1"/>
    </xf>
    <xf numFmtId="0" fontId="19" fillId="24" borderId="11" xfId="0" applyFont="1" applyFill="1" applyBorder="1" applyAlignment="1">
      <alignment horizontal="center" vertical="center" wrapText="1"/>
    </xf>
    <xf numFmtId="0" fontId="19" fillId="24" borderId="0" xfId="0" applyFont="1" applyFill="1" applyBorder="1" applyAlignment="1">
      <alignment horizontal="left" vertical="top" wrapText="1"/>
    </xf>
    <xf numFmtId="0" fontId="30" fillId="0" borderId="15" xfId="0" applyFont="1" applyFill="1" applyBorder="1" applyAlignment="1">
      <alignment horizontal="center" vertical="top" wrapText="1"/>
    </xf>
    <xf numFmtId="0" fontId="31" fillId="0" borderId="15" xfId="0" applyFont="1" applyBorder="1" applyAlignment="1">
      <alignment vertical="top"/>
    </xf>
    <xf numFmtId="0" fontId="19" fillId="24" borderId="16" xfId="0" applyFont="1" applyFill="1" applyBorder="1" applyAlignment="1">
      <alignment horizontal="left" vertical="center" wrapText="1"/>
    </xf>
    <xf numFmtId="49" fontId="19" fillId="0" borderId="0" xfId="0" applyNumberFormat="1" applyFont="1" applyFill="1" applyAlignment="1">
      <alignment wrapText="1"/>
    </xf>
    <xf numFmtId="0" fontId="0" fillId="0" borderId="0" xfId="0" applyAlignment="1"/>
  </cellXfs>
  <cellStyles count="42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Текст предупреждения" xfId="40" builtinId="11" customBuiltin="1"/>
    <cellStyle name="Хороший" xfId="41" builtinId="26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51"/>
  <sheetViews>
    <sheetView tabSelected="1" view="pageBreakPreview" topLeftCell="A38" zoomScale="60" zoomScaleNormal="75" workbookViewId="0">
      <selection activeCell="G38" sqref="G38:K38"/>
    </sheetView>
  </sheetViews>
  <sheetFormatPr defaultColWidth="5" defaultRowHeight="152.25" customHeight="1"/>
  <cols>
    <col min="1" max="1" width="35.7109375" style="8" customWidth="1"/>
    <col min="2" max="2" width="38.140625" style="8" customWidth="1"/>
    <col min="3" max="3" width="7.5703125" style="8" customWidth="1"/>
    <col min="4" max="4" width="7.7109375" style="8" customWidth="1"/>
    <col min="5" max="5" width="7.5703125" style="8" customWidth="1"/>
    <col min="6" max="6" width="5.28515625" style="8" customWidth="1"/>
    <col min="7" max="7" width="9.42578125" style="13" customWidth="1"/>
    <col min="8" max="8" width="7.5703125" style="8" customWidth="1"/>
    <col min="9" max="9" width="13.7109375" style="8" customWidth="1"/>
    <col min="10" max="10" width="13.7109375" style="21" customWidth="1"/>
    <col min="11" max="11" width="14.140625" style="21" customWidth="1"/>
    <col min="12" max="12" width="13.7109375" style="21" customWidth="1"/>
    <col min="13" max="14" width="13.85546875" style="9" customWidth="1"/>
    <col min="15" max="15" width="14.28515625" style="9" customWidth="1"/>
    <col min="16" max="16" width="6.85546875" style="9" bestFit="1" customWidth="1"/>
    <col min="17" max="17" width="18.5703125" style="9" customWidth="1"/>
    <col min="18" max="16384" width="5" style="9"/>
  </cols>
  <sheetData>
    <row r="1" spans="1:17" ht="39.75" customHeight="1">
      <c r="G1" s="79" t="s">
        <v>81</v>
      </c>
      <c r="H1" s="79"/>
      <c r="I1" s="79"/>
      <c r="J1" s="79"/>
      <c r="K1" s="79"/>
    </row>
    <row r="2" spans="1:17" ht="11.25" customHeight="1">
      <c r="A2" s="12"/>
      <c r="G2" s="83" t="s">
        <v>11</v>
      </c>
      <c r="H2" s="84"/>
      <c r="I2" s="84"/>
      <c r="J2" s="84"/>
      <c r="K2" s="84"/>
      <c r="L2" s="58"/>
      <c r="M2" s="14"/>
      <c r="N2" s="14"/>
    </row>
    <row r="3" spans="1:17" ht="125.25" customHeight="1">
      <c r="G3" s="79" t="s">
        <v>73</v>
      </c>
      <c r="H3" s="79"/>
      <c r="I3" s="79"/>
      <c r="J3" s="79"/>
      <c r="K3" s="79"/>
      <c r="L3" s="59"/>
      <c r="M3" s="50"/>
      <c r="N3" s="15"/>
    </row>
    <row r="4" spans="1:17" ht="30" hidden="1" customHeight="1">
      <c r="A4" s="16"/>
      <c r="B4" s="16"/>
      <c r="C4" s="16"/>
    </row>
    <row r="5" spans="1:17" ht="52.5" customHeight="1">
      <c r="A5" s="80" t="s">
        <v>68</v>
      </c>
      <c r="B5" s="81"/>
      <c r="C5" s="81"/>
      <c r="D5" s="81"/>
      <c r="E5" s="81"/>
      <c r="F5" s="81"/>
      <c r="G5" s="81"/>
      <c r="H5" s="81"/>
      <c r="I5" s="81"/>
      <c r="J5" s="81"/>
      <c r="K5" s="81"/>
      <c r="L5" s="81"/>
      <c r="M5" s="81"/>
      <c r="N5" s="81"/>
      <c r="O5" s="81"/>
    </row>
    <row r="6" spans="1:17" s="10" customFormat="1" ht="28.5" customHeight="1">
      <c r="A6" s="72" t="s">
        <v>44</v>
      </c>
      <c r="B6" s="69" t="s">
        <v>6</v>
      </c>
      <c r="C6" s="70" t="s">
        <v>1</v>
      </c>
      <c r="D6" s="71"/>
      <c r="E6" s="71"/>
      <c r="F6" s="71"/>
      <c r="G6" s="71"/>
      <c r="H6" s="71"/>
      <c r="I6" s="72" t="s">
        <v>0</v>
      </c>
      <c r="J6" s="72"/>
      <c r="K6" s="72"/>
      <c r="L6" s="72"/>
      <c r="M6" s="72"/>
      <c r="N6" s="72"/>
      <c r="O6" s="73"/>
    </row>
    <row r="7" spans="1:17" s="10" customFormat="1" ht="25.15" customHeight="1">
      <c r="A7" s="72"/>
      <c r="B7" s="69"/>
      <c r="C7" s="69" t="s">
        <v>2</v>
      </c>
      <c r="D7" s="69" t="s">
        <v>3</v>
      </c>
      <c r="E7" s="69" t="s">
        <v>9</v>
      </c>
      <c r="F7" s="69"/>
      <c r="G7" s="69"/>
      <c r="H7" s="69" t="s">
        <v>10</v>
      </c>
      <c r="I7" s="69">
        <v>2014</v>
      </c>
      <c r="J7" s="74">
        <v>2015</v>
      </c>
      <c r="K7" s="74">
        <v>2016</v>
      </c>
      <c r="L7" s="75">
        <v>2017</v>
      </c>
      <c r="M7" s="77">
        <v>2018</v>
      </c>
      <c r="N7" s="77">
        <v>2019</v>
      </c>
      <c r="O7" s="72" t="s">
        <v>80</v>
      </c>
    </row>
    <row r="8" spans="1:17" s="10" customFormat="1" ht="35.25" customHeight="1">
      <c r="A8" s="72"/>
      <c r="B8" s="69"/>
      <c r="C8" s="69"/>
      <c r="D8" s="69"/>
      <c r="E8" s="69"/>
      <c r="F8" s="69"/>
      <c r="G8" s="69"/>
      <c r="H8" s="69"/>
      <c r="I8" s="69"/>
      <c r="J8" s="74"/>
      <c r="K8" s="74"/>
      <c r="L8" s="76"/>
      <c r="M8" s="78"/>
      <c r="N8" s="78"/>
      <c r="O8" s="72"/>
    </row>
    <row r="9" spans="1:17" s="11" customFormat="1" ht="114.75" customHeight="1">
      <c r="A9" s="25" t="s">
        <v>36</v>
      </c>
      <c r="B9" s="3" t="s">
        <v>12</v>
      </c>
      <c r="C9" s="27" t="s">
        <v>4</v>
      </c>
      <c r="D9" s="27" t="s">
        <v>4</v>
      </c>
      <c r="E9" s="27" t="s">
        <v>4</v>
      </c>
      <c r="F9" s="27" t="s">
        <v>4</v>
      </c>
      <c r="G9" s="27" t="s">
        <v>4</v>
      </c>
      <c r="H9" s="27" t="s">
        <v>4</v>
      </c>
      <c r="I9" s="33">
        <f>I10+I16</f>
        <v>3218.9</v>
      </c>
      <c r="J9" s="41">
        <f t="shared" ref="J9:O9" si="0">J10+J16</f>
        <v>2083.9</v>
      </c>
      <c r="K9" s="41">
        <f t="shared" si="0"/>
        <v>2015.8300000000002</v>
      </c>
      <c r="L9" s="60">
        <f>L10+L16</f>
        <v>1919.7800000000002</v>
      </c>
      <c r="M9" s="33">
        <f t="shared" ref="M9" si="1">M10+M16</f>
        <v>1751.9</v>
      </c>
      <c r="N9" s="33">
        <f t="shared" si="0"/>
        <v>1666.9</v>
      </c>
      <c r="O9" s="33">
        <f t="shared" si="0"/>
        <v>12657.21</v>
      </c>
      <c r="Q9" s="18"/>
    </row>
    <row r="10" spans="1:17" ht="97.5" customHeight="1">
      <c r="A10" s="24" t="s">
        <v>35</v>
      </c>
      <c r="B10" s="3" t="s">
        <v>12</v>
      </c>
      <c r="C10" s="29" t="s">
        <v>4</v>
      </c>
      <c r="D10" s="29" t="s">
        <v>4</v>
      </c>
      <c r="E10" s="29" t="s">
        <v>4</v>
      </c>
      <c r="F10" s="29" t="s">
        <v>4</v>
      </c>
      <c r="G10" s="29" t="s">
        <v>4</v>
      </c>
      <c r="H10" s="29" t="s">
        <v>4</v>
      </c>
      <c r="I10" s="28">
        <f>SUM(I11:I15)</f>
        <v>1447</v>
      </c>
      <c r="J10" s="40">
        <f t="shared" ref="J10:O10" si="2">SUM(J11:J15)</f>
        <v>437.07</v>
      </c>
      <c r="K10" s="40">
        <f t="shared" si="2"/>
        <v>60</v>
      </c>
      <c r="L10" s="61">
        <f t="shared" si="2"/>
        <v>0</v>
      </c>
      <c r="M10" s="28">
        <f t="shared" ref="M10" si="3">SUM(M11:M15)</f>
        <v>0</v>
      </c>
      <c r="N10" s="28">
        <f t="shared" si="2"/>
        <v>0</v>
      </c>
      <c r="O10" s="28">
        <f t="shared" si="2"/>
        <v>1944.0700000000002</v>
      </c>
    </row>
    <row r="11" spans="1:17" ht="71.25" customHeight="1">
      <c r="A11" s="39" t="s">
        <v>30</v>
      </c>
      <c r="B11" s="3" t="s">
        <v>12</v>
      </c>
      <c r="C11" s="1" t="s">
        <v>15</v>
      </c>
      <c r="D11" s="1" t="s">
        <v>21</v>
      </c>
      <c r="E11" s="1" t="s">
        <v>13</v>
      </c>
      <c r="F11" s="1" t="s">
        <v>14</v>
      </c>
      <c r="G11" s="17" t="s">
        <v>22</v>
      </c>
      <c r="H11" s="1" t="s">
        <v>28</v>
      </c>
      <c r="I11" s="4">
        <v>556.20000000000005</v>
      </c>
      <c r="J11" s="32">
        <v>0</v>
      </c>
      <c r="K11" s="32">
        <v>0</v>
      </c>
      <c r="L11" s="62"/>
      <c r="M11" s="4"/>
      <c r="N11" s="4"/>
      <c r="O11" s="5">
        <f t="shared" ref="O11:O19" si="4">I11+J11+K11+L11+N11+M11</f>
        <v>556.20000000000005</v>
      </c>
    </row>
    <row r="12" spans="1:17" ht="71.25" customHeight="1">
      <c r="A12" s="26" t="s">
        <v>31</v>
      </c>
      <c r="B12" s="3" t="s">
        <v>12</v>
      </c>
      <c r="C12" s="2">
        <v>557</v>
      </c>
      <c r="D12" s="1" t="s">
        <v>23</v>
      </c>
      <c r="E12" s="1" t="s">
        <v>13</v>
      </c>
      <c r="F12" s="1" t="s">
        <v>14</v>
      </c>
      <c r="G12" s="1" t="s">
        <v>24</v>
      </c>
      <c r="H12" s="1" t="s">
        <v>28</v>
      </c>
      <c r="I12" s="4">
        <v>335.1</v>
      </c>
      <c r="J12" s="32">
        <v>0</v>
      </c>
      <c r="K12" s="32">
        <v>0</v>
      </c>
      <c r="L12" s="62"/>
      <c r="M12" s="4"/>
      <c r="N12" s="4"/>
      <c r="O12" s="5">
        <f t="shared" si="4"/>
        <v>335.1</v>
      </c>
    </row>
    <row r="13" spans="1:17" ht="71.25" customHeight="1">
      <c r="A13" s="6" t="s">
        <v>32</v>
      </c>
      <c r="B13" s="3" t="s">
        <v>12</v>
      </c>
      <c r="C13" s="1" t="s">
        <v>15</v>
      </c>
      <c r="D13" s="17" t="s">
        <v>21</v>
      </c>
      <c r="E13" s="1" t="s">
        <v>13</v>
      </c>
      <c r="F13" s="1" t="s">
        <v>14</v>
      </c>
      <c r="G13" s="17" t="s">
        <v>71</v>
      </c>
      <c r="H13" s="1" t="s">
        <v>28</v>
      </c>
      <c r="I13" s="4">
        <v>205.7</v>
      </c>
      <c r="J13" s="32">
        <v>351.4</v>
      </c>
      <c r="K13" s="32">
        <v>0</v>
      </c>
      <c r="L13" s="62"/>
      <c r="M13" s="4"/>
      <c r="N13" s="4"/>
      <c r="O13" s="5">
        <f t="shared" si="4"/>
        <v>557.09999999999991</v>
      </c>
    </row>
    <row r="14" spans="1:17" ht="71.25" customHeight="1">
      <c r="A14" s="7" t="s">
        <v>33</v>
      </c>
      <c r="B14" s="3" t="s">
        <v>12</v>
      </c>
      <c r="C14" s="1" t="s">
        <v>15</v>
      </c>
      <c r="D14" s="1" t="s">
        <v>25</v>
      </c>
      <c r="E14" s="1" t="s">
        <v>13</v>
      </c>
      <c r="F14" s="1" t="s">
        <v>14</v>
      </c>
      <c r="G14" s="17" t="s">
        <v>27</v>
      </c>
      <c r="H14" s="1" t="s">
        <v>28</v>
      </c>
      <c r="I14" s="4">
        <v>350</v>
      </c>
      <c r="J14" s="32">
        <v>0</v>
      </c>
      <c r="K14" s="32">
        <v>0</v>
      </c>
      <c r="L14" s="62">
        <v>0</v>
      </c>
      <c r="M14" s="4"/>
      <c r="N14" s="4"/>
      <c r="O14" s="5">
        <f t="shared" si="4"/>
        <v>350</v>
      </c>
    </row>
    <row r="15" spans="1:17" ht="71.25" customHeight="1">
      <c r="A15" s="19" t="s">
        <v>34</v>
      </c>
      <c r="B15" s="3" t="s">
        <v>12</v>
      </c>
      <c r="C15" s="20">
        <v>557</v>
      </c>
      <c r="D15" s="1" t="s">
        <v>21</v>
      </c>
      <c r="E15" s="1" t="s">
        <v>13</v>
      </c>
      <c r="F15" s="1" t="s">
        <v>14</v>
      </c>
      <c r="G15" s="17" t="s">
        <v>72</v>
      </c>
      <c r="H15" s="2">
        <v>240</v>
      </c>
      <c r="I15" s="4">
        <v>0</v>
      </c>
      <c r="J15" s="32">
        <v>85.67</v>
      </c>
      <c r="K15" s="32">
        <v>60</v>
      </c>
      <c r="L15" s="62"/>
      <c r="M15" s="4"/>
      <c r="N15" s="4"/>
      <c r="O15" s="5">
        <f t="shared" si="4"/>
        <v>145.67000000000002</v>
      </c>
    </row>
    <row r="16" spans="1:17" ht="119.25" customHeight="1">
      <c r="A16" s="24" t="s">
        <v>37</v>
      </c>
      <c r="B16" s="3" t="s">
        <v>12</v>
      </c>
      <c r="C16" s="29" t="s">
        <v>4</v>
      </c>
      <c r="D16" s="29" t="s">
        <v>4</v>
      </c>
      <c r="E16" s="29" t="s">
        <v>4</v>
      </c>
      <c r="F16" s="29" t="s">
        <v>4</v>
      </c>
      <c r="G16" s="29" t="s">
        <v>4</v>
      </c>
      <c r="H16" s="29" t="s">
        <v>4</v>
      </c>
      <c r="I16" s="28">
        <f>SUM(I17:I19)</f>
        <v>1771.9</v>
      </c>
      <c r="J16" s="40">
        <f t="shared" ref="J16:N16" si="5">SUM(J17:J19)</f>
        <v>1646.83</v>
      </c>
      <c r="K16" s="40">
        <f t="shared" si="5"/>
        <v>1955.8300000000002</v>
      </c>
      <c r="L16" s="61">
        <f t="shared" si="5"/>
        <v>1919.7800000000002</v>
      </c>
      <c r="M16" s="28">
        <f t="shared" ref="M16" si="6">SUM(M17:M19)</f>
        <v>1751.9</v>
      </c>
      <c r="N16" s="28">
        <f t="shared" si="5"/>
        <v>1666.9</v>
      </c>
      <c r="O16" s="5">
        <f t="shared" si="4"/>
        <v>10713.14</v>
      </c>
    </row>
    <row r="17" spans="1:17" ht="87" customHeight="1">
      <c r="A17" s="6" t="s">
        <v>38</v>
      </c>
      <c r="B17" s="3" t="s">
        <v>12</v>
      </c>
      <c r="C17" s="1" t="s">
        <v>15</v>
      </c>
      <c r="D17" s="1" t="s">
        <v>8</v>
      </c>
      <c r="E17" s="1" t="s">
        <v>13</v>
      </c>
      <c r="F17" s="1" t="s">
        <v>14</v>
      </c>
      <c r="G17" s="17" t="s">
        <v>43</v>
      </c>
      <c r="H17" s="17" t="s">
        <v>28</v>
      </c>
      <c r="I17" s="4">
        <v>983.1</v>
      </c>
      <c r="J17" s="32">
        <v>759.72</v>
      </c>
      <c r="K17" s="32">
        <v>738.03</v>
      </c>
      <c r="L17" s="62">
        <v>646.88</v>
      </c>
      <c r="M17" s="52">
        <v>550</v>
      </c>
      <c r="N17" s="52">
        <v>465</v>
      </c>
      <c r="O17" s="5">
        <f t="shared" si="4"/>
        <v>4142.7300000000005</v>
      </c>
    </row>
    <row r="18" spans="1:17" ht="87" customHeight="1">
      <c r="A18" s="7" t="s">
        <v>40</v>
      </c>
      <c r="B18" s="3" t="s">
        <v>12</v>
      </c>
      <c r="C18" s="1" t="s">
        <v>15</v>
      </c>
      <c r="D18" s="1" t="s">
        <v>8</v>
      </c>
      <c r="E18" s="1" t="s">
        <v>13</v>
      </c>
      <c r="F18" s="1" t="s">
        <v>14</v>
      </c>
      <c r="G18" s="30" t="s">
        <v>39</v>
      </c>
      <c r="H18" s="17" t="s">
        <v>29</v>
      </c>
      <c r="I18" s="4">
        <v>684.8</v>
      </c>
      <c r="J18" s="32">
        <v>772.11</v>
      </c>
      <c r="K18" s="32">
        <v>1094.9000000000001</v>
      </c>
      <c r="L18" s="62">
        <v>1201.9000000000001</v>
      </c>
      <c r="M18" s="52">
        <v>1201.9000000000001</v>
      </c>
      <c r="N18" s="52">
        <v>1201.9000000000001</v>
      </c>
      <c r="O18" s="5">
        <f t="shared" si="4"/>
        <v>6157.51</v>
      </c>
    </row>
    <row r="19" spans="1:17" ht="87" customHeight="1">
      <c r="A19" s="7" t="s">
        <v>41</v>
      </c>
      <c r="B19" s="3" t="s">
        <v>12</v>
      </c>
      <c r="C19" s="1" t="s">
        <v>15</v>
      </c>
      <c r="D19" s="17" t="s">
        <v>42</v>
      </c>
      <c r="E19" s="1" t="s">
        <v>13</v>
      </c>
      <c r="F19" s="1" t="s">
        <v>14</v>
      </c>
      <c r="G19" s="17" t="s">
        <v>43</v>
      </c>
      <c r="H19" s="17" t="s">
        <v>28</v>
      </c>
      <c r="I19" s="4">
        <v>104</v>
      </c>
      <c r="J19" s="32">
        <v>115</v>
      </c>
      <c r="K19" s="32">
        <v>122.9</v>
      </c>
      <c r="L19" s="62">
        <v>71</v>
      </c>
      <c r="M19" s="4">
        <v>0</v>
      </c>
      <c r="N19" s="4">
        <v>0</v>
      </c>
      <c r="O19" s="5">
        <f t="shared" si="4"/>
        <v>412.9</v>
      </c>
    </row>
    <row r="20" spans="1:17" ht="63" customHeight="1">
      <c r="A20" s="44"/>
      <c r="B20" s="45"/>
      <c r="C20" s="46"/>
      <c r="D20" s="47"/>
      <c r="E20" s="46"/>
      <c r="F20" s="46"/>
      <c r="G20" s="79" t="s">
        <v>82</v>
      </c>
      <c r="H20" s="79"/>
      <c r="I20" s="79"/>
      <c r="J20" s="79"/>
      <c r="K20" s="79"/>
      <c r="L20" s="63"/>
      <c r="M20" s="48"/>
      <c r="N20" s="48"/>
      <c r="O20" s="49"/>
    </row>
    <row r="21" spans="1:17" ht="125.25" customHeight="1">
      <c r="G21" s="79" t="s">
        <v>74</v>
      </c>
      <c r="H21" s="79"/>
      <c r="I21" s="79"/>
      <c r="J21" s="79"/>
      <c r="K21" s="79"/>
      <c r="L21" s="59"/>
      <c r="M21" s="50"/>
      <c r="N21" s="22"/>
    </row>
    <row r="22" spans="1:17" ht="30" hidden="1" customHeight="1">
      <c r="A22" s="16"/>
      <c r="B22" s="16"/>
      <c r="C22" s="16"/>
    </row>
    <row r="23" spans="1:17" ht="30" customHeight="1">
      <c r="A23" s="80" t="s">
        <v>69</v>
      </c>
      <c r="B23" s="81"/>
      <c r="C23" s="81"/>
      <c r="D23" s="81"/>
      <c r="E23" s="81"/>
      <c r="F23" s="81"/>
      <c r="G23" s="81"/>
      <c r="H23" s="81"/>
      <c r="I23" s="81"/>
      <c r="J23" s="81"/>
      <c r="K23" s="81"/>
      <c r="L23" s="81"/>
      <c r="M23" s="81"/>
      <c r="N23" s="81"/>
      <c r="O23" s="81"/>
    </row>
    <row r="24" spans="1:17" s="23" customFormat="1" ht="28.5" customHeight="1">
      <c r="A24" s="72" t="s">
        <v>44</v>
      </c>
      <c r="B24" s="69" t="s">
        <v>6</v>
      </c>
      <c r="C24" s="70" t="s">
        <v>1</v>
      </c>
      <c r="D24" s="71"/>
      <c r="E24" s="71"/>
      <c r="F24" s="71"/>
      <c r="G24" s="71"/>
      <c r="H24" s="71"/>
      <c r="I24" s="72" t="s">
        <v>0</v>
      </c>
      <c r="J24" s="72"/>
      <c r="K24" s="72"/>
      <c r="L24" s="72"/>
      <c r="M24" s="72"/>
      <c r="N24" s="72"/>
      <c r="O24" s="73"/>
    </row>
    <row r="25" spans="1:17" s="23" customFormat="1" ht="25.15" customHeight="1">
      <c r="A25" s="72"/>
      <c r="B25" s="69"/>
      <c r="C25" s="69" t="s">
        <v>2</v>
      </c>
      <c r="D25" s="69" t="s">
        <v>3</v>
      </c>
      <c r="E25" s="69" t="s">
        <v>9</v>
      </c>
      <c r="F25" s="69"/>
      <c r="G25" s="69"/>
      <c r="H25" s="69" t="s">
        <v>10</v>
      </c>
      <c r="I25" s="69">
        <v>2014</v>
      </c>
      <c r="J25" s="74">
        <v>2015</v>
      </c>
      <c r="K25" s="74">
        <v>2016</v>
      </c>
      <c r="L25" s="75">
        <v>2017</v>
      </c>
      <c r="M25" s="77">
        <v>2018</v>
      </c>
      <c r="N25" s="77">
        <v>2019</v>
      </c>
      <c r="O25" s="72" t="s">
        <v>80</v>
      </c>
    </row>
    <row r="26" spans="1:17" s="23" customFormat="1" ht="35.25" customHeight="1">
      <c r="A26" s="72"/>
      <c r="B26" s="69"/>
      <c r="C26" s="69"/>
      <c r="D26" s="69"/>
      <c r="E26" s="69"/>
      <c r="F26" s="69"/>
      <c r="G26" s="69"/>
      <c r="H26" s="69"/>
      <c r="I26" s="69"/>
      <c r="J26" s="74"/>
      <c r="K26" s="74"/>
      <c r="L26" s="76"/>
      <c r="M26" s="78"/>
      <c r="N26" s="78"/>
      <c r="O26" s="72"/>
    </row>
    <row r="27" spans="1:17" s="11" customFormat="1" ht="115.5" customHeight="1">
      <c r="A27" s="25" t="s">
        <v>45</v>
      </c>
      <c r="B27" s="3" t="s">
        <v>12</v>
      </c>
      <c r="C27" s="27" t="s">
        <v>4</v>
      </c>
      <c r="D27" s="27" t="s">
        <v>4</v>
      </c>
      <c r="E27" s="27" t="s">
        <v>4</v>
      </c>
      <c r="F27" s="27" t="s">
        <v>4</v>
      </c>
      <c r="G27" s="27" t="s">
        <v>4</v>
      </c>
      <c r="H27" s="27" t="s">
        <v>4</v>
      </c>
      <c r="I27" s="51">
        <f>I28+I30+I35+I32</f>
        <v>1943.7</v>
      </c>
      <c r="J27" s="51">
        <f t="shared" ref="J27:L27" si="7">J28+J30+J35+J32</f>
        <v>1850.8700000000001</v>
      </c>
      <c r="K27" s="51">
        <f t="shared" si="7"/>
        <v>2242.29</v>
      </c>
      <c r="L27" s="64">
        <f t="shared" si="7"/>
        <v>2145.9</v>
      </c>
      <c r="M27" s="33">
        <f>M28+M30+M32+M35</f>
        <v>2023</v>
      </c>
      <c r="N27" s="33">
        <f>N28+N30+N32+N35</f>
        <v>1973</v>
      </c>
      <c r="O27" s="53">
        <f>O28+O30+O32+O35</f>
        <v>12178.76</v>
      </c>
      <c r="Q27" s="18"/>
    </row>
    <row r="28" spans="1:17" ht="97.5" customHeight="1">
      <c r="A28" s="24" t="s">
        <v>46</v>
      </c>
      <c r="B28" s="3" t="s">
        <v>12</v>
      </c>
      <c r="C28" s="29" t="s">
        <v>4</v>
      </c>
      <c r="D28" s="29" t="s">
        <v>4</v>
      </c>
      <c r="E28" s="29" t="s">
        <v>4</v>
      </c>
      <c r="F28" s="29" t="s">
        <v>4</v>
      </c>
      <c r="G28" s="29" t="s">
        <v>4</v>
      </c>
      <c r="H28" s="29" t="s">
        <v>4</v>
      </c>
      <c r="I28" s="35">
        <f>I29</f>
        <v>1870</v>
      </c>
      <c r="J28" s="43">
        <f>J29</f>
        <v>1763.47</v>
      </c>
      <c r="K28" s="43">
        <f t="shared" ref="K28:O28" si="8">K29</f>
        <v>2113.23</v>
      </c>
      <c r="L28" s="65">
        <f t="shared" si="8"/>
        <v>2066</v>
      </c>
      <c r="M28" s="35">
        <f t="shared" si="8"/>
        <v>2022</v>
      </c>
      <c r="N28" s="35">
        <f t="shared" si="8"/>
        <v>1972</v>
      </c>
      <c r="O28" s="54">
        <f t="shared" si="8"/>
        <v>11806.7</v>
      </c>
    </row>
    <row r="29" spans="1:17" ht="71.25" customHeight="1">
      <c r="A29" s="39" t="s">
        <v>47</v>
      </c>
      <c r="B29" s="3" t="s">
        <v>12</v>
      </c>
      <c r="C29" s="1" t="s">
        <v>15</v>
      </c>
      <c r="D29" s="1" t="s">
        <v>16</v>
      </c>
      <c r="E29" s="1" t="s">
        <v>13</v>
      </c>
      <c r="F29" s="1" t="s">
        <v>19</v>
      </c>
      <c r="G29" s="17" t="s">
        <v>52</v>
      </c>
      <c r="H29" s="1" t="s">
        <v>28</v>
      </c>
      <c r="I29" s="4">
        <v>1870</v>
      </c>
      <c r="J29" s="32">
        <v>1763.47</v>
      </c>
      <c r="K29" s="32">
        <v>2113.23</v>
      </c>
      <c r="L29" s="62">
        <v>2066</v>
      </c>
      <c r="M29" s="4">
        <v>2022</v>
      </c>
      <c r="N29" s="4">
        <v>1972</v>
      </c>
      <c r="O29" s="55">
        <f>SUM(I29:N29)</f>
        <v>11806.7</v>
      </c>
    </row>
    <row r="30" spans="1:17" ht="71.25" customHeight="1">
      <c r="A30" s="26" t="s">
        <v>48</v>
      </c>
      <c r="B30" s="3" t="s">
        <v>12</v>
      </c>
      <c r="C30" s="29" t="s">
        <v>4</v>
      </c>
      <c r="D30" s="29" t="s">
        <v>4</v>
      </c>
      <c r="E30" s="29" t="s">
        <v>4</v>
      </c>
      <c r="F30" s="29" t="s">
        <v>4</v>
      </c>
      <c r="G30" s="29" t="s">
        <v>4</v>
      </c>
      <c r="H30" s="29" t="s">
        <v>4</v>
      </c>
      <c r="I30" s="5">
        <f>I31</f>
        <v>0</v>
      </c>
      <c r="J30" s="42">
        <f t="shared" ref="J30:O30" si="9">J31</f>
        <v>18.899999999999999</v>
      </c>
      <c r="K30" s="42">
        <f t="shared" si="9"/>
        <v>63.56</v>
      </c>
      <c r="L30" s="66">
        <f t="shared" si="9"/>
        <v>15</v>
      </c>
      <c r="M30" s="5">
        <f t="shared" si="9"/>
        <v>0</v>
      </c>
      <c r="N30" s="5">
        <f t="shared" si="9"/>
        <v>0</v>
      </c>
      <c r="O30" s="55">
        <f t="shared" si="9"/>
        <v>97.460000000000008</v>
      </c>
    </row>
    <row r="31" spans="1:17" ht="82.5" customHeight="1">
      <c r="A31" s="6" t="s">
        <v>49</v>
      </c>
      <c r="B31" s="3" t="s">
        <v>12</v>
      </c>
      <c r="C31" s="1" t="s">
        <v>15</v>
      </c>
      <c r="D31" s="17" t="s">
        <v>16</v>
      </c>
      <c r="E31" s="1" t="s">
        <v>13</v>
      </c>
      <c r="F31" s="1" t="s">
        <v>19</v>
      </c>
      <c r="G31" s="17" t="s">
        <v>54</v>
      </c>
      <c r="H31" s="1" t="s">
        <v>28</v>
      </c>
      <c r="I31" s="4">
        <v>0</v>
      </c>
      <c r="J31" s="32">
        <v>18.899999999999999</v>
      </c>
      <c r="K31" s="32">
        <v>63.56</v>
      </c>
      <c r="L31" s="62">
        <v>15</v>
      </c>
      <c r="M31" s="4">
        <v>0</v>
      </c>
      <c r="N31" s="4">
        <v>0</v>
      </c>
      <c r="O31" s="55">
        <f>SUM(I31:N31)</f>
        <v>97.460000000000008</v>
      </c>
    </row>
    <row r="32" spans="1:17" ht="84.75" customHeight="1">
      <c r="A32" s="31" t="s">
        <v>79</v>
      </c>
      <c r="B32" s="3" t="s">
        <v>12</v>
      </c>
      <c r="C32" s="29" t="s">
        <v>4</v>
      </c>
      <c r="D32" s="29" t="s">
        <v>4</v>
      </c>
      <c r="E32" s="29" t="s">
        <v>4</v>
      </c>
      <c r="F32" s="29" t="s">
        <v>4</v>
      </c>
      <c r="G32" s="29" t="s">
        <v>4</v>
      </c>
      <c r="H32" s="29" t="s">
        <v>4</v>
      </c>
      <c r="I32" s="5">
        <f t="shared" ref="I32:O32" si="10">I33</f>
        <v>2</v>
      </c>
      <c r="J32" s="42">
        <f t="shared" si="10"/>
        <v>1</v>
      </c>
      <c r="K32" s="42">
        <f t="shared" si="10"/>
        <v>1</v>
      </c>
      <c r="L32" s="66">
        <f t="shared" si="10"/>
        <v>1</v>
      </c>
      <c r="M32" s="5">
        <f t="shared" si="10"/>
        <v>1</v>
      </c>
      <c r="N32" s="5">
        <f t="shared" si="10"/>
        <v>1</v>
      </c>
      <c r="O32" s="55">
        <f t="shared" si="10"/>
        <v>7</v>
      </c>
    </row>
    <row r="33" spans="1:17" ht="84.75" customHeight="1">
      <c r="A33" s="7" t="s">
        <v>76</v>
      </c>
      <c r="B33" s="3" t="s">
        <v>12</v>
      </c>
      <c r="C33" s="20">
        <v>557</v>
      </c>
      <c r="D33" s="1" t="s">
        <v>17</v>
      </c>
      <c r="E33" s="1" t="s">
        <v>13</v>
      </c>
      <c r="F33" s="1" t="s">
        <v>19</v>
      </c>
      <c r="G33" s="17" t="s">
        <v>53</v>
      </c>
      <c r="H33" s="2">
        <v>240</v>
      </c>
      <c r="I33" s="4">
        <v>2</v>
      </c>
      <c r="J33" s="32">
        <v>1</v>
      </c>
      <c r="K33" s="32">
        <v>1</v>
      </c>
      <c r="L33" s="62">
        <v>1</v>
      </c>
      <c r="M33" s="4">
        <v>1</v>
      </c>
      <c r="N33" s="4">
        <v>1</v>
      </c>
      <c r="O33" s="55">
        <f>SUM(I33:N33)</f>
        <v>7</v>
      </c>
    </row>
    <row r="34" spans="1:17" ht="115.5" customHeight="1">
      <c r="A34" s="7" t="s">
        <v>78</v>
      </c>
      <c r="B34" s="3" t="s">
        <v>12</v>
      </c>
      <c r="C34" s="1" t="s">
        <v>15</v>
      </c>
      <c r="D34" s="17" t="s">
        <v>17</v>
      </c>
      <c r="E34" s="1" t="s">
        <v>13</v>
      </c>
      <c r="F34" s="1" t="s">
        <v>19</v>
      </c>
      <c r="G34" s="17" t="s">
        <v>77</v>
      </c>
      <c r="H34" s="17" t="s">
        <v>28</v>
      </c>
      <c r="I34" s="4">
        <v>0</v>
      </c>
      <c r="J34" s="32">
        <v>0</v>
      </c>
      <c r="K34" s="32">
        <v>0</v>
      </c>
      <c r="L34" s="62">
        <v>0</v>
      </c>
      <c r="M34" s="4">
        <v>0</v>
      </c>
      <c r="N34" s="4">
        <v>0</v>
      </c>
      <c r="O34" s="55">
        <v>0</v>
      </c>
    </row>
    <row r="35" spans="1:17" ht="119.25" customHeight="1">
      <c r="A35" s="24" t="s">
        <v>50</v>
      </c>
      <c r="B35" s="3" t="s">
        <v>12</v>
      </c>
      <c r="C35" s="29" t="s">
        <v>4</v>
      </c>
      <c r="D35" s="29" t="s">
        <v>4</v>
      </c>
      <c r="E35" s="29" t="s">
        <v>4</v>
      </c>
      <c r="F35" s="29" t="s">
        <v>4</v>
      </c>
      <c r="G35" s="29" t="s">
        <v>4</v>
      </c>
      <c r="H35" s="29" t="s">
        <v>4</v>
      </c>
      <c r="I35" s="28">
        <f>I36</f>
        <v>71.7</v>
      </c>
      <c r="J35" s="40">
        <f t="shared" ref="J35:O35" si="11">J36</f>
        <v>67.5</v>
      </c>
      <c r="K35" s="40">
        <f t="shared" si="11"/>
        <v>64.5</v>
      </c>
      <c r="L35" s="67">
        <f t="shared" si="11"/>
        <v>63.9</v>
      </c>
      <c r="M35" s="28">
        <f t="shared" si="11"/>
        <v>0</v>
      </c>
      <c r="N35" s="28">
        <f t="shared" si="11"/>
        <v>0</v>
      </c>
      <c r="O35" s="56">
        <f t="shared" si="11"/>
        <v>267.59999999999997</v>
      </c>
    </row>
    <row r="36" spans="1:17" ht="87" customHeight="1">
      <c r="A36" s="24" t="s">
        <v>51</v>
      </c>
      <c r="B36" s="3" t="s">
        <v>12</v>
      </c>
      <c r="C36" s="1" t="s">
        <v>15</v>
      </c>
      <c r="D36" s="1" t="s">
        <v>18</v>
      </c>
      <c r="E36" s="1" t="s">
        <v>13</v>
      </c>
      <c r="F36" s="1" t="s">
        <v>19</v>
      </c>
      <c r="G36" s="30" t="s">
        <v>55</v>
      </c>
      <c r="H36" s="17" t="s">
        <v>56</v>
      </c>
      <c r="I36" s="4">
        <v>71.7</v>
      </c>
      <c r="J36" s="32">
        <v>67.5</v>
      </c>
      <c r="K36" s="32">
        <v>64.5</v>
      </c>
      <c r="L36" s="62">
        <v>63.9</v>
      </c>
      <c r="M36" s="4">
        <v>0</v>
      </c>
      <c r="N36" s="4">
        <v>0</v>
      </c>
      <c r="O36" s="55">
        <f>SUM(I36:N36)</f>
        <v>267.59999999999997</v>
      </c>
    </row>
    <row r="37" spans="1:17" ht="138" customHeight="1">
      <c r="A37" s="9"/>
      <c r="B37" s="9"/>
      <c r="C37" s="9"/>
      <c r="D37" s="9"/>
      <c r="E37" s="9"/>
      <c r="F37" s="9"/>
      <c r="G37" s="9"/>
      <c r="H37" s="9"/>
      <c r="I37" s="9"/>
      <c r="J37" s="9"/>
      <c r="K37" s="9"/>
    </row>
    <row r="38" spans="1:17" ht="87" customHeight="1">
      <c r="A38" s="44"/>
      <c r="B38" s="45"/>
      <c r="C38" s="46"/>
      <c r="D38" s="47"/>
      <c r="E38" s="46"/>
      <c r="F38" s="46"/>
      <c r="G38" s="82" t="s">
        <v>83</v>
      </c>
      <c r="H38" s="82"/>
      <c r="I38" s="82"/>
      <c r="J38" s="82"/>
      <c r="K38" s="82"/>
      <c r="L38" s="63"/>
      <c r="M38" s="48"/>
      <c r="N38" s="48"/>
      <c r="O38" s="49"/>
    </row>
    <row r="39" spans="1:17" ht="125.25" customHeight="1">
      <c r="G39" s="79" t="s">
        <v>75</v>
      </c>
      <c r="H39" s="79"/>
      <c r="I39" s="79"/>
      <c r="J39" s="79"/>
      <c r="K39" s="79"/>
      <c r="L39" s="59"/>
      <c r="M39" s="50"/>
      <c r="N39" s="22"/>
    </row>
    <row r="40" spans="1:17" ht="30" hidden="1" customHeight="1">
      <c r="A40" s="16"/>
      <c r="B40" s="16"/>
      <c r="C40" s="16"/>
    </row>
    <row r="41" spans="1:17" ht="30" customHeight="1">
      <c r="A41" s="80" t="s">
        <v>70</v>
      </c>
      <c r="B41" s="81"/>
      <c r="C41" s="81"/>
      <c r="D41" s="81"/>
      <c r="E41" s="81"/>
      <c r="F41" s="81"/>
      <c r="G41" s="81"/>
      <c r="H41" s="81"/>
      <c r="I41" s="81"/>
      <c r="J41" s="81"/>
      <c r="K41" s="81"/>
      <c r="L41" s="81"/>
      <c r="M41" s="81"/>
      <c r="N41" s="81"/>
      <c r="O41" s="81"/>
    </row>
    <row r="42" spans="1:17" s="23" customFormat="1" ht="28.5" customHeight="1">
      <c r="A42" s="72" t="s">
        <v>7</v>
      </c>
      <c r="B42" s="69" t="s">
        <v>6</v>
      </c>
      <c r="C42" s="70" t="s">
        <v>1</v>
      </c>
      <c r="D42" s="71"/>
      <c r="E42" s="71"/>
      <c r="F42" s="71"/>
      <c r="G42" s="71"/>
      <c r="H42" s="71"/>
      <c r="I42" s="72" t="s">
        <v>0</v>
      </c>
      <c r="J42" s="72"/>
      <c r="K42" s="72"/>
      <c r="L42" s="72"/>
      <c r="M42" s="72"/>
      <c r="N42" s="72"/>
      <c r="O42" s="73"/>
    </row>
    <row r="43" spans="1:17" s="23" customFormat="1" ht="25.15" customHeight="1">
      <c r="A43" s="72"/>
      <c r="B43" s="69"/>
      <c r="C43" s="69" t="s">
        <v>2</v>
      </c>
      <c r="D43" s="69" t="s">
        <v>3</v>
      </c>
      <c r="E43" s="69" t="s">
        <v>9</v>
      </c>
      <c r="F43" s="69"/>
      <c r="G43" s="69"/>
      <c r="H43" s="69" t="s">
        <v>10</v>
      </c>
      <c r="I43" s="69">
        <v>2014</v>
      </c>
      <c r="J43" s="74">
        <v>2015</v>
      </c>
      <c r="K43" s="74">
        <v>2016</v>
      </c>
      <c r="L43" s="75">
        <v>2017</v>
      </c>
      <c r="M43" s="77">
        <v>2018</v>
      </c>
      <c r="N43" s="77">
        <v>219</v>
      </c>
      <c r="O43" s="72" t="s">
        <v>80</v>
      </c>
    </row>
    <row r="44" spans="1:17" s="23" customFormat="1" ht="35.25" customHeight="1">
      <c r="A44" s="72"/>
      <c r="B44" s="69"/>
      <c r="C44" s="69"/>
      <c r="D44" s="69"/>
      <c r="E44" s="69"/>
      <c r="F44" s="69"/>
      <c r="G44" s="69"/>
      <c r="H44" s="69"/>
      <c r="I44" s="69"/>
      <c r="J44" s="74"/>
      <c r="K44" s="74"/>
      <c r="L44" s="76"/>
      <c r="M44" s="78"/>
      <c r="N44" s="78"/>
      <c r="O44" s="72"/>
    </row>
    <row r="45" spans="1:17" s="11" customFormat="1" ht="99.75" customHeight="1">
      <c r="A45" s="25" t="s">
        <v>57</v>
      </c>
      <c r="B45" s="3" t="s">
        <v>12</v>
      </c>
      <c r="C45" s="27" t="s">
        <v>4</v>
      </c>
      <c r="D45" s="27" t="s">
        <v>4</v>
      </c>
      <c r="E45" s="27" t="s">
        <v>4</v>
      </c>
      <c r="F45" s="27" t="s">
        <v>4</v>
      </c>
      <c r="G45" s="27" t="s">
        <v>4</v>
      </c>
      <c r="H45" s="27" t="s">
        <v>4</v>
      </c>
      <c r="I45" s="33">
        <f t="shared" ref="I45:O45" si="12">I46+I50</f>
        <v>555</v>
      </c>
      <c r="J45" s="41">
        <f t="shared" si="12"/>
        <v>2408.88</v>
      </c>
      <c r="K45" s="41">
        <f t="shared" si="12"/>
        <v>2710.7999999999997</v>
      </c>
      <c r="L45" s="60">
        <f t="shared" si="12"/>
        <v>895.9</v>
      </c>
      <c r="M45" s="33">
        <f t="shared" ref="M45" si="13">M46+M50</f>
        <v>370.5</v>
      </c>
      <c r="N45" s="33">
        <f t="shared" si="12"/>
        <v>381.5</v>
      </c>
      <c r="O45" s="34">
        <f t="shared" si="12"/>
        <v>7322.5800000000008</v>
      </c>
      <c r="Q45" s="18"/>
    </row>
    <row r="46" spans="1:17" ht="97.5" customHeight="1">
      <c r="A46" s="24" t="s">
        <v>58</v>
      </c>
      <c r="B46" s="3" t="s">
        <v>12</v>
      </c>
      <c r="C46" s="29" t="s">
        <v>4</v>
      </c>
      <c r="D46" s="29" t="s">
        <v>4</v>
      </c>
      <c r="E46" s="29" t="s">
        <v>4</v>
      </c>
      <c r="F46" s="29" t="s">
        <v>4</v>
      </c>
      <c r="G46" s="29" t="s">
        <v>4</v>
      </c>
      <c r="H46" s="29" t="s">
        <v>4</v>
      </c>
      <c r="I46" s="35">
        <f t="shared" ref="I46:O46" si="14">SUM(I47:I49)</f>
        <v>486.7</v>
      </c>
      <c r="J46" s="43">
        <f t="shared" si="14"/>
        <v>2383.08</v>
      </c>
      <c r="K46" s="43">
        <f t="shared" si="14"/>
        <v>2660.6</v>
      </c>
      <c r="L46" s="65">
        <f t="shared" si="14"/>
        <v>872.9</v>
      </c>
      <c r="M46" s="35">
        <f t="shared" ref="M46" si="15">SUM(M47:M49)</f>
        <v>370.5</v>
      </c>
      <c r="N46" s="35">
        <f t="shared" si="14"/>
        <v>381.5</v>
      </c>
      <c r="O46" s="36">
        <f t="shared" si="14"/>
        <v>7155.2800000000007</v>
      </c>
    </row>
    <row r="47" spans="1:17" ht="88.5" customHeight="1">
      <c r="A47" s="39" t="s">
        <v>63</v>
      </c>
      <c r="B47" s="3" t="s">
        <v>12</v>
      </c>
      <c r="C47" s="1" t="s">
        <v>15</v>
      </c>
      <c r="D47" s="1" t="s">
        <v>20</v>
      </c>
      <c r="E47" s="1" t="s">
        <v>13</v>
      </c>
      <c r="F47" s="1" t="s">
        <v>61</v>
      </c>
      <c r="G47" s="17" t="s">
        <v>64</v>
      </c>
      <c r="H47" s="1" t="s">
        <v>28</v>
      </c>
      <c r="I47" s="37">
        <v>434</v>
      </c>
      <c r="J47" s="38">
        <v>299.17</v>
      </c>
      <c r="K47" s="38">
        <v>420.5</v>
      </c>
      <c r="L47" s="68">
        <v>582.9</v>
      </c>
      <c r="M47" s="37">
        <v>370.5</v>
      </c>
      <c r="N47" s="37">
        <v>381.5</v>
      </c>
      <c r="O47" s="57">
        <f>I47+J47+K47+L47+N47+M47</f>
        <v>2488.5700000000002</v>
      </c>
    </row>
    <row r="48" spans="1:17" ht="190.5" customHeight="1">
      <c r="A48" s="26" t="s">
        <v>65</v>
      </c>
      <c r="B48" s="3" t="s">
        <v>12</v>
      </c>
      <c r="C48" s="2">
        <v>557</v>
      </c>
      <c r="D48" s="1" t="s">
        <v>20</v>
      </c>
      <c r="E48" s="1" t="s">
        <v>13</v>
      </c>
      <c r="F48" s="1" t="s">
        <v>61</v>
      </c>
      <c r="G48" s="17" t="s">
        <v>66</v>
      </c>
      <c r="H48" s="1" t="s">
        <v>28</v>
      </c>
      <c r="I48" s="37">
        <v>0</v>
      </c>
      <c r="J48" s="38">
        <v>1883.87</v>
      </c>
      <c r="K48" s="38">
        <v>1829</v>
      </c>
      <c r="L48" s="68"/>
      <c r="M48" s="37"/>
      <c r="N48" s="37"/>
      <c r="O48" s="57">
        <f>I48+J48+K48+L48+N48+M48</f>
        <v>3712.87</v>
      </c>
    </row>
    <row r="49" spans="1:15" ht="71.25" customHeight="1">
      <c r="A49" s="6" t="s">
        <v>67</v>
      </c>
      <c r="B49" s="3" t="s">
        <v>12</v>
      </c>
      <c r="C49" s="1" t="s">
        <v>15</v>
      </c>
      <c r="D49" s="17" t="s">
        <v>20</v>
      </c>
      <c r="E49" s="1" t="s">
        <v>13</v>
      </c>
      <c r="F49" s="1" t="s">
        <v>61</v>
      </c>
      <c r="G49" s="17" t="s">
        <v>26</v>
      </c>
      <c r="H49" s="1" t="s">
        <v>28</v>
      </c>
      <c r="I49" s="37">
        <v>52.7</v>
      </c>
      <c r="J49" s="38">
        <v>200.04</v>
      </c>
      <c r="K49" s="38">
        <v>411.1</v>
      </c>
      <c r="L49" s="68">
        <v>290</v>
      </c>
      <c r="M49" s="37"/>
      <c r="N49" s="37"/>
      <c r="O49" s="57">
        <f>I49+J49+K49+L49+N49+M49</f>
        <v>953.84</v>
      </c>
    </row>
    <row r="50" spans="1:15" ht="119.25" customHeight="1">
      <c r="A50" s="24" t="s">
        <v>59</v>
      </c>
      <c r="B50" s="3" t="s">
        <v>12</v>
      </c>
      <c r="C50" s="29" t="s">
        <v>4</v>
      </c>
      <c r="D50" s="29" t="s">
        <v>4</v>
      </c>
      <c r="E50" s="29" t="s">
        <v>4</v>
      </c>
      <c r="F50" s="29" t="s">
        <v>4</v>
      </c>
      <c r="G50" s="29" t="s">
        <v>4</v>
      </c>
      <c r="H50" s="29" t="s">
        <v>4</v>
      </c>
      <c r="I50" s="35">
        <f t="shared" ref="I50:N50" si="16">SUM(I51:I51)</f>
        <v>68.3</v>
      </c>
      <c r="J50" s="43">
        <f t="shared" si="16"/>
        <v>25.8</v>
      </c>
      <c r="K50" s="43">
        <v>50.2</v>
      </c>
      <c r="L50" s="65">
        <f t="shared" si="16"/>
        <v>23</v>
      </c>
      <c r="M50" s="35">
        <f t="shared" si="16"/>
        <v>0</v>
      </c>
      <c r="N50" s="35">
        <f t="shared" si="16"/>
        <v>0</v>
      </c>
      <c r="O50" s="57">
        <f>I50+J50+K50+L50+N50+M50</f>
        <v>167.3</v>
      </c>
    </row>
    <row r="51" spans="1:15" ht="87" customHeight="1">
      <c r="A51" s="6" t="s">
        <v>60</v>
      </c>
      <c r="B51" s="3" t="s">
        <v>12</v>
      </c>
      <c r="C51" s="1" t="s">
        <v>15</v>
      </c>
      <c r="D51" s="1" t="s">
        <v>5</v>
      </c>
      <c r="E51" s="1" t="s">
        <v>13</v>
      </c>
      <c r="F51" s="1" t="s">
        <v>61</v>
      </c>
      <c r="G51" s="17" t="s">
        <v>62</v>
      </c>
      <c r="H51" s="17" t="s">
        <v>28</v>
      </c>
      <c r="I51" s="37">
        <v>68.3</v>
      </c>
      <c r="J51" s="38">
        <v>25.8</v>
      </c>
      <c r="K51" s="38">
        <v>23.5</v>
      </c>
      <c r="L51" s="68">
        <v>23</v>
      </c>
      <c r="M51" s="37"/>
      <c r="N51" s="37"/>
      <c r="O51" s="57">
        <f>I51+J51+K51+L51+N51+M51</f>
        <v>140.6</v>
      </c>
    </row>
  </sheetData>
  <mergeCells count="55">
    <mergeCell ref="G1:K1"/>
    <mergeCell ref="G20:K20"/>
    <mergeCell ref="G38:K38"/>
    <mergeCell ref="G2:K2"/>
    <mergeCell ref="I6:O6"/>
    <mergeCell ref="N7:N8"/>
    <mergeCell ref="K7:K8"/>
    <mergeCell ref="I24:O24"/>
    <mergeCell ref="J25:J26"/>
    <mergeCell ref="K25:K26"/>
    <mergeCell ref="L25:L26"/>
    <mergeCell ref="N25:N26"/>
    <mergeCell ref="O25:O26"/>
    <mergeCell ref="M7:M8"/>
    <mergeCell ref="M25:M26"/>
    <mergeCell ref="D7:D8"/>
    <mergeCell ref="C6:H6"/>
    <mergeCell ref="E7:G8"/>
    <mergeCell ref="G3:K3"/>
    <mergeCell ref="A5:O5"/>
    <mergeCell ref="G39:K39"/>
    <mergeCell ref="A42:A44"/>
    <mergeCell ref="H7:H8"/>
    <mergeCell ref="O7:O8"/>
    <mergeCell ref="I7:I8"/>
    <mergeCell ref="J7:J8"/>
    <mergeCell ref="L7:L8"/>
    <mergeCell ref="A6:A8"/>
    <mergeCell ref="B6:B8"/>
    <mergeCell ref="A23:O23"/>
    <mergeCell ref="A41:O41"/>
    <mergeCell ref="G21:K21"/>
    <mergeCell ref="C7:C8"/>
    <mergeCell ref="A24:A26"/>
    <mergeCell ref="B24:B26"/>
    <mergeCell ref="C24:H24"/>
    <mergeCell ref="C25:C26"/>
    <mergeCell ref="D25:D26"/>
    <mergeCell ref="E25:G26"/>
    <mergeCell ref="H25:H26"/>
    <mergeCell ref="I25:I26"/>
    <mergeCell ref="B42:B44"/>
    <mergeCell ref="C42:H42"/>
    <mergeCell ref="I42:O42"/>
    <mergeCell ref="C43:C44"/>
    <mergeCell ref="D43:D44"/>
    <mergeCell ref="E43:G44"/>
    <mergeCell ref="H43:H44"/>
    <mergeCell ref="I43:I44"/>
    <mergeCell ref="J43:J44"/>
    <mergeCell ref="K43:K44"/>
    <mergeCell ref="L43:L44"/>
    <mergeCell ref="N43:N44"/>
    <mergeCell ref="O43:O44"/>
    <mergeCell ref="M43:M44"/>
  </mergeCells>
  <phoneticPr fontId="22" type="noConversion"/>
  <pageMargins left="0.39370078740157483" right="0.39370078740157483" top="0.59055118110236227" bottom="0.19685039370078741" header="0.51181102362204722" footer="0.51181102362204722"/>
  <pageSetup paperSize="9" scale="51" orientation="landscape" verticalDpi="0" r:id="rId1"/>
  <headerFooter alignWithMargins="0"/>
  <rowBreaks count="4" manualBreakCount="4">
    <brk id="15" max="16383" man="1"/>
    <brk id="19" max="16383" man="1"/>
    <brk id="34" max="16383" man="1"/>
    <brk id="37" max="16383" man="1"/>
  </rowBreaks>
  <cellWatches>
    <cellWatch r="P9"/>
  </cellWatch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Портнова Александра Анатольевна</dc:creator>
  <cp:lastModifiedBy>RePack by SPecialiST</cp:lastModifiedBy>
  <cp:lastPrinted>2017-03-29T10:19:22Z</cp:lastPrinted>
  <dcterms:created xsi:type="dcterms:W3CDTF">2009-01-13T06:15:41Z</dcterms:created>
  <dcterms:modified xsi:type="dcterms:W3CDTF">2017-03-29T10:36:54Z</dcterms:modified>
</cp:coreProperties>
</file>